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tabRatio="669" activeTab="1"/>
  </bookViews>
  <sheets>
    <sheet name="Дороги 2022 залишки" sheetId="1" r:id="rId1"/>
    <sheet name="Дороги 2023" sheetId="2" r:id="rId2"/>
    <sheet name="Утримання УКБ" sheetId="3" r:id="rId3"/>
    <sheet name="Залишки на рах." sheetId="4" r:id="rId4"/>
  </sheets>
  <externalReferences>
    <externalReference r:id="rId7"/>
  </externalReferences>
  <definedNames>
    <definedName name="_xlnm.Print_Area" localSheetId="0">'Дороги 2022 залишки'!$A$2:$V$76</definedName>
    <definedName name="_xlnm.Print_Area" localSheetId="1">'Дороги 2023'!$A$2:$V$119</definedName>
    <definedName name="_xlnm.Print_Area" localSheetId="3">'Залишки на рах.'!$A$1:$V$7</definedName>
    <definedName name="_xlnm.Print_Area" localSheetId="2">'Утримання УКБ'!$A$2:$V$243</definedName>
  </definedNames>
  <calcPr fullCalcOnLoad="1"/>
</workbook>
</file>

<file path=xl/sharedStrings.xml><?xml version="1.0" encoding="utf-8"?>
<sst xmlns="http://schemas.openxmlformats.org/spreadsheetml/2006/main" count="421" uniqueCount="176">
  <si>
    <t>ДБ</t>
  </si>
  <si>
    <t>грн.</t>
  </si>
  <si>
    <t>Утримання УКБ ОДА</t>
  </si>
  <si>
    <t>КПКВК 7951010</t>
  </si>
  <si>
    <t xml:space="preserve">Надійшло </t>
  </si>
  <si>
    <t>Призначення платежу</t>
  </si>
  <si>
    <t>Платник</t>
  </si>
  <si>
    <t>Сума, грн.</t>
  </si>
  <si>
    <t>Використано</t>
  </si>
  <si>
    <t>Одержувач</t>
  </si>
  <si>
    <t>Тендерне забезпечення, лікарняні</t>
  </si>
  <si>
    <t>Надходження та використання коштів на рахунку УКБ Чернігівської ОДА</t>
  </si>
  <si>
    <t>р/р UA89 820172 0343171001200008752</t>
  </si>
  <si>
    <t>ВІДПУСТКА</t>
  </si>
  <si>
    <t>с/ф</t>
  </si>
  <si>
    <t>ОБ</t>
  </si>
  <si>
    <t>Утримання та розвиток автомобільних доріг та дорожньої інфраструктури за рахунок трансфертів з інших місцевих бюджетів</t>
  </si>
  <si>
    <t>КПКВК 1517463</t>
  </si>
  <si>
    <t>КПКВК 1517462</t>
  </si>
  <si>
    <t>експлуатация</t>
  </si>
  <si>
    <t>поточний</t>
  </si>
  <si>
    <t>будівництво</t>
  </si>
  <si>
    <t>капітальний</t>
  </si>
  <si>
    <t>Залишки з утримання та розвиток автомобільних доріг та дорожньої інфраструктури за рахунок субвенції з державного бюджету:</t>
  </si>
  <si>
    <t>КПКВК 7951700</t>
  </si>
  <si>
    <t>15 цифра 0-з/ф;  1-с/ф</t>
  </si>
  <si>
    <t>Кошти резервного фонду</t>
  </si>
  <si>
    <t>з/ф</t>
  </si>
  <si>
    <r>
      <t>UA73 820172 034315</t>
    </r>
    <r>
      <rPr>
        <b/>
        <sz val="9"/>
        <color indexed="10"/>
        <rFont val="Arial Cyr"/>
        <family val="0"/>
      </rPr>
      <t xml:space="preserve">0 </t>
    </r>
    <r>
      <rPr>
        <b/>
        <sz val="9"/>
        <rFont val="Arial Cyr"/>
        <family val="0"/>
      </rPr>
      <t>028000008752</t>
    </r>
  </si>
  <si>
    <r>
      <t>UA89 820172 034317</t>
    </r>
    <r>
      <rPr>
        <b/>
        <sz val="9"/>
        <color indexed="10"/>
        <rFont val="Arial Cyr"/>
        <family val="0"/>
      </rPr>
      <t xml:space="preserve">1 </t>
    </r>
    <r>
      <rPr>
        <b/>
        <sz val="9"/>
        <rFont val="Arial Cyr"/>
        <family val="0"/>
      </rPr>
      <t>001200008752</t>
    </r>
  </si>
  <si>
    <t>UA77 820172 0355179 013000008752</t>
  </si>
  <si>
    <t>UA84 820172 0355289 013000008752</t>
  </si>
  <si>
    <r>
      <t>UA91 820172 034423</t>
    </r>
    <r>
      <rPr>
        <b/>
        <sz val="9"/>
        <color indexed="10"/>
        <rFont val="Arial Cyr"/>
        <family val="0"/>
      </rPr>
      <t>1</t>
    </r>
    <r>
      <rPr>
        <b/>
        <sz val="9"/>
        <rFont val="Arial Cyr"/>
        <family val="0"/>
      </rPr>
      <t xml:space="preserve"> 006173008752</t>
    </r>
  </si>
  <si>
    <r>
      <t>UA15 820172 034426</t>
    </r>
    <r>
      <rPr>
        <b/>
        <sz val="9"/>
        <color indexed="10"/>
        <rFont val="Arial Cyr"/>
        <family val="0"/>
      </rPr>
      <t>1</t>
    </r>
    <r>
      <rPr>
        <b/>
        <sz val="9"/>
        <rFont val="Arial Cyr"/>
        <family val="0"/>
      </rPr>
      <t xml:space="preserve"> 023197008752</t>
    </r>
  </si>
  <si>
    <r>
      <t>UA08 820172 034428</t>
    </r>
    <r>
      <rPr>
        <b/>
        <sz val="8"/>
        <color indexed="10"/>
        <rFont val="Arial Cyr"/>
        <family val="0"/>
      </rPr>
      <t>1</t>
    </r>
    <r>
      <rPr>
        <b/>
        <sz val="8"/>
        <rFont val="Arial Cyr"/>
        <family val="0"/>
      </rPr>
      <t xml:space="preserve"> 006107008752</t>
    </r>
  </si>
  <si>
    <t>UA26 820172 034428 0023097008752</t>
  </si>
  <si>
    <t xml:space="preserve"> з 01.01.2023 по 31.12.2023</t>
  </si>
  <si>
    <t>Залишок на рахунку станом на 01.01.2023</t>
  </si>
  <si>
    <t>Залишок на рахунку станом на 31.12.2023</t>
  </si>
  <si>
    <t>Всього надійшло з 01.01.2023 до 31.12.2023</t>
  </si>
  <si>
    <t>Всього використано з 01.01.2023 до 31.12.2023</t>
  </si>
  <si>
    <t>Мельник Ю.А.</t>
  </si>
  <si>
    <t>повернення коштів</t>
  </si>
  <si>
    <t>ПАТ "Державний ощадний банк України"</t>
  </si>
  <si>
    <t>заробiтна плата за I пол.сiчня 2023</t>
  </si>
  <si>
    <t>ГУК у Чернiг.обл/тг мЧернiгiв/11010100</t>
  </si>
  <si>
    <t>под.з.дох.фiз.осiб утим.iз з/п за I пол.сiчня 2023</t>
  </si>
  <si>
    <t>ГУ ДПС у Чернiгiвськiй областi</t>
  </si>
  <si>
    <t>єд.внес.на загал.дер.соц.страх.22%,нарахований на з/п за I пол.сiчня</t>
  </si>
  <si>
    <t>ПАТ КБ "Приватбанк"</t>
  </si>
  <si>
    <t>ГУК у Чернiг.обл/Чернiгiв.обл/11011000</t>
  </si>
  <si>
    <t>вiйськовий збiр,утриманий iз з/п за I пол.сiчня 2023</t>
  </si>
  <si>
    <t>Профкомiтет УКБ ОДА</t>
  </si>
  <si>
    <t>профвнески 85% утриманi iз з/п за I пол.сiчня 2023</t>
  </si>
  <si>
    <t>єд.внес.на загал.дер.соц.страх.8,41%,нарахований на з/п за I пол.сiчня</t>
  </si>
  <si>
    <t>Обком профспiлки прац.держустанов</t>
  </si>
  <si>
    <t>профвнески 15% утриманi iз з/п за I пол.сiчня 2023</t>
  </si>
  <si>
    <t>витрати на відрядження</t>
  </si>
  <si>
    <t>кредиторка + судовий</t>
  </si>
  <si>
    <t>заробітна плата</t>
  </si>
  <si>
    <t>ФОП Отришко С.Л.</t>
  </si>
  <si>
    <t>послуга з встановлення нових автомобiльних шин</t>
  </si>
  <si>
    <t>ДП "ДерждорНДI"</t>
  </si>
  <si>
    <t>послуга з постачання оновл.версiй прогр.прод.IДС "БУДСТАНДАРТ"</t>
  </si>
  <si>
    <t>послуга з постачання оновл.версiй прогр.прод. "Будiвельнi Технол.-Коштор"</t>
  </si>
  <si>
    <t>ФОП Лазоренко С.Д.</t>
  </si>
  <si>
    <t>послуга програмного забезпе.роб.мiсць,обслуг.периф.прил.пiдк.в локал.мераж.за сiчень</t>
  </si>
  <si>
    <t>заробiтна плата за I пол.лютого 2023</t>
  </si>
  <si>
    <t>єд.внес.на загал.дер.соц.страх.22%,нарахований на з/п за I пол.лютого</t>
  </si>
  <si>
    <t>под.з.дох.фiз.осiб утим.iз з/п за I пол.лютого 2023</t>
  </si>
  <si>
    <t>вiйськовий збiр,утриманий iз з/п за I пол.лютого 2023</t>
  </si>
  <si>
    <t>профвнески 85% утриманi iз з/п за I пол.лютого 2023</t>
  </si>
  <si>
    <t>єд.внес.на загал.дер.соц.страх.8,41%,нарахований на з/п за I пол.лютого</t>
  </si>
  <si>
    <t>профвнески 15% утриманi iз з/п за I пол.лютого 2023</t>
  </si>
  <si>
    <t>ФОП Старiкова Я.В.</t>
  </si>
  <si>
    <t>послуга з поточного ремонту автомобiльного транспорту(авт.марки Volkswаgеn Тоuаrеg)</t>
  </si>
  <si>
    <t>послуга з поточного ремонту автомобiльного транспо.(авт.марки DAEWОО NЕХIА)</t>
  </si>
  <si>
    <t>ПАТ "Укртелеком"</t>
  </si>
  <si>
    <t>послуга телефонного звязку та передачi даних за сiчень 23</t>
  </si>
  <si>
    <t>ГУК у Чернiг.обл/тг м.Нiжин/22030101</t>
  </si>
  <si>
    <t>Суд.збiр,за позов.УКБ Чернiгiвської ОДА,Нiжинський мiський суд Чернiгiвської област</t>
  </si>
  <si>
    <t>ТОВ "Лайфселл"</t>
  </si>
  <si>
    <t>послуги зв"язку:телекомунiкацiйнi послуги</t>
  </si>
  <si>
    <t>ГУК у Чернiг.обл/тг мЧернiгiв/18010500</t>
  </si>
  <si>
    <t>земельний податок з юридичних осiб за сiчень 2023</t>
  </si>
  <si>
    <t>КП "Діловий центр"</t>
  </si>
  <si>
    <t xml:space="preserve">відшкодування витрат за січень </t>
  </si>
  <si>
    <t>послуга з поточного ремонту автомобiльного транспорту(авт.марки SKODA Oktavia)</t>
  </si>
  <si>
    <t>розрахункові при звільненні (з податками)</t>
  </si>
  <si>
    <t>Заробітна плата з податками</t>
  </si>
  <si>
    <t>ФОП Оверченко Д.М.</t>
  </si>
  <si>
    <t>послуга ремонту комп. технiки(замiнi материнської плати в ноут.</t>
  </si>
  <si>
    <t>заправка картриджів</t>
  </si>
  <si>
    <t>ТОВ "ВЕРДИКТ КАПІТАЛ"</t>
  </si>
  <si>
    <t>ФОП Залозний А.В.</t>
  </si>
  <si>
    <t>послуга "Iнтернет" за лютий 2023</t>
  </si>
  <si>
    <t>послуга телефонного звязку та передачi даних за лютий</t>
  </si>
  <si>
    <t>р/р UA088201720344281006107008752</t>
  </si>
  <si>
    <t>КПК1517462 КЕКВ2240 Субв. З ДБМБ на буд.,рек, кап.рем. i утрим. Автодорiг</t>
  </si>
  <si>
    <t>Департамент фінансів Чернігівської ОДА</t>
  </si>
  <si>
    <t>АТ "Укрпошта"</t>
  </si>
  <si>
    <t>пересилка вiдправл.Укрпош.Стандарт з оплатою вiдправником</t>
  </si>
  <si>
    <t>ТОВ "ТРАНС ЛАЙН ГРУП"</t>
  </si>
  <si>
    <t>в/р"Ек.ут.а/д заг.кор.мiс.зн.та шт.сп.на них у зим-вес.пер.23р.у Чер.Кор.та Н-С</t>
  </si>
  <si>
    <t>ТОВ "Нiжинська ПШМК"</t>
  </si>
  <si>
    <t>в/р"Екс.утр.а/д заг.кор.мiсц.знач.та шт.сп.на них у зим-вес.пер.23р.у Нiжин.р</t>
  </si>
  <si>
    <t>ТОВ "IНЕЙТС"</t>
  </si>
  <si>
    <t>в/р"Екс.утр.а/д заг.кор.мiсц.знач.та шт.сп.на них у зим-вес.пер.23р.у Прил.р.</t>
  </si>
  <si>
    <t>КПК1517462 КЕКВ3132 Залишок субв. З ДБМБ на буд.,рек, кап.рем. i утрим. Автодорiг</t>
  </si>
  <si>
    <t xml:space="preserve">                        </t>
  </si>
  <si>
    <t>т/н "Ек.ут.а/д заг.кор.мiс.зн.та шт.сп.на них у зим-вес.пер.23р.</t>
  </si>
  <si>
    <t>УКБ Чернігівської ОДА</t>
  </si>
  <si>
    <t>ГУК у Чернiг.об/тг м.Чернiгiв/22012500</t>
  </si>
  <si>
    <t>плата за сертф.АС01:4995-6263-7787-3387, О251203 Талал-Лосин-Сальне-Шнякiвка, в.о.25,Пост.вiд 13.04.2011 №461</t>
  </si>
  <si>
    <t>ФОП Мишкiна Юлiя Володимирiвна</t>
  </si>
  <si>
    <t>послуга ремонт комп.технiки</t>
  </si>
  <si>
    <t>Київський НДI судових експертиз</t>
  </si>
  <si>
    <t>експертиза №5722/5723/23-52;згiдно Постанови Чернiгiвського апеляцiйного суду№750/12785/21</t>
  </si>
  <si>
    <t>відпускні</t>
  </si>
  <si>
    <t>Субвенуія з утримання та розвиток автомобільних доріг та дорожньої інфраструктури за рахунок субвенції з державного бюджету:</t>
  </si>
  <si>
    <t>КП "Дiловий центр" ЧОР</t>
  </si>
  <si>
    <t>вiдшкодування витрат за електроенергiю за лютий</t>
  </si>
  <si>
    <t>вiдшкодування витрат за опалення за лютий</t>
  </si>
  <si>
    <t>вiдшкодування витрат по водi та стокам за лютий</t>
  </si>
  <si>
    <t xml:space="preserve">вiдшкодування витрат на утримання примiщень за лютий </t>
  </si>
  <si>
    <t>вiдшкодування витрат на знешкодж.вiдходiв за лютий</t>
  </si>
  <si>
    <t>вiдшкодування витрат за вивiз ТВП за лютий</t>
  </si>
  <si>
    <t xml:space="preserve">витрати на вiдрядження за березень </t>
  </si>
  <si>
    <t>послуги зв"язку:телекомунiкацiйнi послуг</t>
  </si>
  <si>
    <t>послуга з поточного ремонту автомобiльного транспорту(авт.марки Нісан Наварра)</t>
  </si>
  <si>
    <t>земельний податок з юридичних осiб за лютий 2023</t>
  </si>
  <si>
    <t>ТОВ "IНЕКС IСТЕЙТ"</t>
  </si>
  <si>
    <t>Безспірне списання судових витрат на професійну правничу допомогу; зг. наказу Господарс. суду Чернігівськ. обл. від 20.02.2023 справа №927/332/22;</t>
  </si>
  <si>
    <t>КНП "ЧЕРНІГІВСЬКИЙ МЕДИЧНИЙ ЦЕНТР СУЧА</t>
  </si>
  <si>
    <t>Технагляд по об`єкту "Кап.ремонт цоколя та вимощення голов.корпус</t>
  </si>
  <si>
    <t>АТ "БАНК ІНВЕСТИЦІЙ ТА ЗАОЩАДЖЕНЬ"</t>
  </si>
  <si>
    <t>Оплата вимоги по гарантії № 1166/19-ГВ від 28.01.19р, зг. Ріш. Госп.суду № 910/4608/21 від 15.06.2021р., без ПДВ.</t>
  </si>
  <si>
    <t>Оплата вимоги по гарантії № 1165/19-ГВ від 28.01.19р, зг. Ріш. Госп.суду № 910/4608/21 від 15.06.2021р., без ПДВ.</t>
  </si>
  <si>
    <t>Оплата вимоги по гарантії № 23970/18-ГВ від 05.12.18р, зг. Ріш. Госп.суду № 910/4608/21 від 15.06.2021р. та Пост. Верх.суду №910/4608/21 від</t>
  </si>
  <si>
    <t>Оплата вимоги по гарантії № 1040/19-ГВ від 28.01.19р, зг. Ріш. Госп.суду № 910/4608/21 від 15.06.2021р., без ПДВ.</t>
  </si>
  <si>
    <t>витрати на вiдрядження за квітень</t>
  </si>
  <si>
    <t>ФОП Лазоренко Сергiй Дмитрович</t>
  </si>
  <si>
    <t>послуга програмного забезпе.роб.мiсць,обслуг.периф.прил.пiдк.в локал.мераж.за</t>
  </si>
  <si>
    <t>ГУК в Чернiгiв.обл/Чернiг.обл/24060300</t>
  </si>
  <si>
    <t>пер.кош.мин.пер.зг.Рiш.Госп.суду№910/4608/21 15.06.21р</t>
  </si>
  <si>
    <t>послуги з поточного ремонту та обслуговува.комп.та орган.технiки (запр.карт.</t>
  </si>
  <si>
    <t>АВАНС</t>
  </si>
  <si>
    <t>послуга "Iнтернет" за березень</t>
  </si>
  <si>
    <t>послуга телефонного звязку та передачi даних за березень</t>
  </si>
  <si>
    <t>"СІТІ БУДІНВЕСТ"</t>
  </si>
  <si>
    <t>КНП "ЧЕРНІГІВСЬКИЙ МЕДИЧНИЙ ЦЕНТР СУЧАСНОЇ ОНКОЛОГІЇ"</t>
  </si>
  <si>
    <t>Технагляд по об`єкту "Кап.ремонт фасаду 6-ти повер.буділі голов.корпусу",згідно акту№1</t>
  </si>
  <si>
    <t>Кошти стягнутi вiдповiдно до рiшення Господарського суду Чернiгiвської областi вiд 14.03.2023 №927/1102/22</t>
  </si>
  <si>
    <t>пер.кош.мин.пер.зг.Рiш.Госп.суду№927/1102/22 14.03.23р, стяг.збит.-ТОВ "СIТI-БУДIНВЕСТ"</t>
  </si>
  <si>
    <t>ТОВ "Iнстит. економiч. освiти i розв."</t>
  </si>
  <si>
    <t>навчання пiд.квал.на кур."Прав.та прак. аспек.пуб.зак.Укр."(з вид.сертиф</t>
  </si>
  <si>
    <t>ТОВ "Комел"</t>
  </si>
  <si>
    <t>товар:калькулятор-1шт</t>
  </si>
  <si>
    <t>ТОВ "ВКФ "ВВ"</t>
  </si>
  <si>
    <t>овар:папiр А4 80г/м2</t>
  </si>
  <si>
    <t>ДП "Держ.автот.науково-дос.i проек.iн"</t>
  </si>
  <si>
    <t>послуга з розробл. iндивiдуал.базов.лiнiйної норми витрат палива на КТЗ:авт. NISSAN NAVARA</t>
  </si>
  <si>
    <t>Звільнення</t>
  </si>
  <si>
    <t>відрядження</t>
  </si>
  <si>
    <t>відшкодування витрат за березень</t>
  </si>
  <si>
    <t>ТОВ "ОККО ПОСТАЧ"</t>
  </si>
  <si>
    <t>Бензин А 95</t>
  </si>
  <si>
    <t>ЗВІЛЬНЕННЯ</t>
  </si>
  <si>
    <t>земельний податок з юридичних осiб за березень 2023</t>
  </si>
  <si>
    <r>
      <t>UA59 820172 034421</t>
    </r>
    <r>
      <rPr>
        <b/>
        <sz val="9"/>
        <color indexed="10"/>
        <rFont val="Arial Cyr"/>
        <family val="0"/>
      </rPr>
      <t>1</t>
    </r>
    <r>
      <rPr>
        <b/>
        <sz val="9"/>
        <color indexed="10"/>
        <rFont val="Arial Cyr"/>
        <family val="0"/>
      </rPr>
      <t xml:space="preserve"> </t>
    </r>
    <r>
      <rPr>
        <b/>
        <sz val="9"/>
        <rFont val="Arial Cyr"/>
        <family val="0"/>
      </rPr>
      <t>029400008752</t>
    </r>
  </si>
  <si>
    <t>Банатопрофільна стаціонарна медична допомога
(Обласна дитяча лікарня)</t>
  </si>
  <si>
    <t>КНПЧЕРНІГІВСЬКАОБЛАСНАДИТЯЧАЛІКАРНЯ</t>
  </si>
  <si>
    <t>За здійснення тех нагляду зг дог 2/3132 акт 1 від 03.04.2023р. без ПДВ.</t>
  </si>
  <si>
    <t>станом на 01.05.2023</t>
  </si>
  <si>
    <t>Позатки із З/П</t>
  </si>
  <si>
    <t xml:space="preserve">Надходження та використання коштів станом на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</si>
</sst>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.00_р_._-;\-* #,##0.00_р_._-;_-* &quot;-&quot;??_р_._-;_-@_-"/>
    <numFmt numFmtId="173" formatCode="dd/mm/yy;@"/>
    <numFmt numFmtId="174" formatCode="0.0000%"/>
    <numFmt numFmtId="175" formatCode="#,##0.00\ _₴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22]d\ mmmm\ yyyy&quot; р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i/>
      <sz val="11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Narrow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/>
    </xf>
    <xf numFmtId="4" fontId="2" fillId="0" borderId="0" xfId="6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/>
    </xf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9" fontId="18" fillId="0" borderId="10" xfId="57" applyFont="1" applyBorder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175" fontId="1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4" fontId="21" fillId="33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75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22" fillId="0" borderId="10" xfId="0" applyFont="1" applyBorder="1" applyAlignment="1">
      <alignment/>
    </xf>
    <xf numFmtId="0" fontId="3" fillId="0" borderId="2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2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4" fontId="2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3" fillId="0" borderId="21" xfId="0" applyFont="1" applyBorder="1" applyAlignment="1">
      <alignment wrapText="1"/>
    </xf>
    <xf numFmtId="0" fontId="2" fillId="0" borderId="16" xfId="0" applyFont="1" applyBorder="1" applyAlignment="1">
      <alignment/>
    </xf>
    <xf numFmtId="0" fontId="4" fillId="0" borderId="22" xfId="0" applyFont="1" applyBorder="1" applyAlignment="1">
      <alignment horizontal="right" wrapText="1"/>
    </xf>
    <xf numFmtId="0" fontId="0" fillId="0" borderId="15" xfId="0" applyBorder="1" applyAlignment="1">
      <alignment horizontal="right"/>
    </xf>
    <xf numFmtId="0" fontId="4" fillId="0" borderId="23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1" xfId="0" applyBorder="1" applyAlignment="1">
      <alignment vertical="top"/>
    </xf>
    <xf numFmtId="0" fontId="23" fillId="0" borderId="20" xfId="0" applyFont="1" applyBorder="1" applyAlignment="1">
      <alignment horizontal="right"/>
    </xf>
    <xf numFmtId="0" fontId="6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24" xfId="0" applyFont="1" applyBorder="1" applyAlignment="1">
      <alignment/>
    </xf>
    <xf numFmtId="0" fontId="22" fillId="0" borderId="1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8;&#1099;&#1081;%20&#1055;&#1050;\&#1055;&#1045;&#1056;&#1045;&#1052;&#1045;&#1065;&#1045;&#1053;&#1048;&#1045;%202019%20&#1054;&#1050;&#1057;&#1040;&#1053;&#1040;\&#1055;&#1072;&#1087;&#1082;&#1072;%20&#1076;&#1083;&#1103;%20&#1088;&#1086;&#1073;&#1086;&#1090;&#1080;\2021%20&#1088;&#1110;&#1082;\&#1079;&#1072;&#1083;&#1080;&#1096;&#1082;&#1080;%202021\&#1047;&#1072;&#1083;&#1080;&#1096;&#1082;&#1080;%20&#1089;&#1090;&#1072;&#1085;&#1086;&#1084;%20&#1085;&#1072;%2001.01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17367 ін.суб"/>
      <sheetName val="1517367 суб"/>
      <sheetName val="1517310"/>
      <sheetName val="1518313"/>
      <sheetName val="1517361 (ХАБ)"/>
      <sheetName val="1517361"/>
      <sheetName val="ДФРР"/>
      <sheetName val="1514082 (дороговкази)"/>
      <sheetName val="2751270 СЕКТОРАЛКА"/>
      <sheetName val="1514082"/>
      <sheetName val="1517322"/>
      <sheetName val="1517380"/>
      <sheetName val="1517330"/>
      <sheetName val="1510180"/>
      <sheetName val="спів по Дорогам"/>
      <sheetName val="Дороги"/>
      <sheetName val="Утримання УКБ"/>
      <sheetName val="Залишки на рах."/>
    </sheetNames>
    <sheetDataSet>
      <sheetData sheetId="14">
        <row r="6">
          <cell r="B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zoomScale="130" zoomScaleNormal="130" zoomScaleSheetLayoutView="75" zoomScalePageLayoutView="0" workbookViewId="0" topLeftCell="A1">
      <pane ySplit="2" topLeftCell="A27" activePane="bottomLeft" state="frozen"/>
      <selection pane="topLeft" activeCell="A1" sqref="A1"/>
      <selection pane="bottomLeft" activeCell="A42" sqref="A42"/>
    </sheetView>
  </sheetViews>
  <sheetFormatPr defaultColWidth="9.00390625" defaultRowHeight="12.75"/>
  <cols>
    <col min="1" max="1" width="47.625" style="0" customWidth="1"/>
    <col min="2" max="2" width="43.125" style="0" customWidth="1"/>
    <col min="3" max="3" width="17.875" style="0" customWidth="1"/>
    <col min="4" max="4" width="5.125" style="0" customWidth="1"/>
    <col min="5" max="5" width="17.875" style="0" customWidth="1"/>
    <col min="6" max="6" width="0.12890625" style="0" customWidth="1"/>
    <col min="7" max="7" width="23.375" style="36" customWidth="1"/>
    <col min="8" max="8" width="19.375" style="0" customWidth="1"/>
    <col min="9" max="9" width="8.375" style="0" customWidth="1"/>
    <col min="10" max="10" width="6.75390625" style="0" customWidth="1"/>
    <col min="12" max="12" width="7.75390625" style="0" customWidth="1"/>
    <col min="13" max="13" width="9.75390625" style="0" customWidth="1"/>
    <col min="14" max="14" width="9.875" style="0" customWidth="1"/>
    <col min="15" max="15" width="9.875" style="2" customWidth="1"/>
    <col min="16" max="17" width="11.75390625" style="0" bestFit="1" customWidth="1"/>
  </cols>
  <sheetData>
    <row r="1" spans="1:3" ht="18">
      <c r="A1" s="68" t="s">
        <v>97</v>
      </c>
      <c r="B1" s="68"/>
      <c r="C1" s="68"/>
    </row>
    <row r="2" spans="1:16" ht="18.75" customHeight="1">
      <c r="A2" s="69" t="s">
        <v>11</v>
      </c>
      <c r="B2" s="69"/>
      <c r="C2" s="69"/>
      <c r="D2" s="19"/>
      <c r="E2" s="19"/>
      <c r="F2" s="19"/>
      <c r="G2" s="39"/>
      <c r="H2" s="19"/>
      <c r="I2" s="9"/>
      <c r="J2" s="9"/>
      <c r="K2" s="9"/>
      <c r="L2" s="9"/>
      <c r="M2" s="9"/>
      <c r="N2" s="9"/>
      <c r="O2" s="10"/>
      <c r="P2" s="3"/>
    </row>
    <row r="3" spans="1:16" ht="17.25" customHeight="1">
      <c r="A3" s="70" t="s">
        <v>36</v>
      </c>
      <c r="B3" s="70"/>
      <c r="C3" s="70"/>
      <c r="D3" s="20"/>
      <c r="E3" s="20">
        <v>2240</v>
      </c>
      <c r="F3" s="20"/>
      <c r="G3" s="40">
        <v>3132</v>
      </c>
      <c r="H3" s="20"/>
      <c r="I3" s="9"/>
      <c r="J3" s="9"/>
      <c r="K3" s="9"/>
      <c r="L3" s="9"/>
      <c r="M3" s="9"/>
      <c r="N3" s="9"/>
      <c r="O3" s="10"/>
      <c r="P3" s="3"/>
    </row>
    <row r="4" spans="1:16" ht="17.25" customHeight="1">
      <c r="A4" s="27"/>
      <c r="B4" s="27"/>
      <c r="C4" s="27"/>
      <c r="D4" s="20"/>
      <c r="E4" s="20"/>
      <c r="F4" s="20"/>
      <c r="G4" s="40"/>
      <c r="H4" s="20"/>
      <c r="I4" s="9"/>
      <c r="J4" s="9"/>
      <c r="K4" s="9"/>
      <c r="L4" s="9"/>
      <c r="M4" s="9"/>
      <c r="N4" s="9"/>
      <c r="O4" s="10"/>
      <c r="P4" s="3"/>
    </row>
    <row r="5" spans="1:16" ht="17.25" customHeight="1">
      <c r="A5" s="46" t="s">
        <v>37</v>
      </c>
      <c r="B5" s="23">
        <v>0</v>
      </c>
      <c r="C5" s="24" t="s">
        <v>1</v>
      </c>
      <c r="D5" s="20"/>
      <c r="E5" s="20"/>
      <c r="F5" s="20"/>
      <c r="G5" s="40"/>
      <c r="H5" s="20"/>
      <c r="I5" s="9"/>
      <c r="J5" s="9"/>
      <c r="K5" s="9"/>
      <c r="L5" s="9"/>
      <c r="M5" s="9"/>
      <c r="N5" s="9"/>
      <c r="O5" s="10"/>
      <c r="P5" s="3"/>
    </row>
    <row r="6" spans="1:16" ht="19.5" customHeight="1">
      <c r="A6" s="46" t="s">
        <v>38</v>
      </c>
      <c r="B6" s="23">
        <f>B5+C17-C32</f>
        <v>8134380</v>
      </c>
      <c r="C6" s="24" t="s">
        <v>1</v>
      </c>
      <c r="D6" s="19"/>
      <c r="E6" s="19"/>
      <c r="F6" s="19"/>
      <c r="G6" s="39"/>
      <c r="H6" s="19"/>
      <c r="I6" s="9"/>
      <c r="J6" s="9"/>
      <c r="K6" s="9"/>
      <c r="L6" s="9"/>
      <c r="M6" s="9"/>
      <c r="N6" s="9"/>
      <c r="O6" s="10"/>
      <c r="P6" s="3"/>
    </row>
    <row r="7" spans="1:16" ht="14.25" customHeight="1">
      <c r="A7" s="28"/>
      <c r="B7" s="25"/>
      <c r="C7" s="25"/>
      <c r="D7" s="17"/>
      <c r="E7" s="13"/>
      <c r="F7" s="13"/>
      <c r="G7" s="38"/>
      <c r="H7" s="15"/>
      <c r="I7" s="5"/>
      <c r="J7" s="6"/>
      <c r="K7" s="4"/>
      <c r="L7" s="4"/>
      <c r="M7" s="7"/>
      <c r="N7" s="8"/>
      <c r="O7" s="8"/>
      <c r="P7" s="1"/>
    </row>
    <row r="8" spans="1:16" ht="16.5" customHeight="1">
      <c r="A8" s="71" t="s">
        <v>4</v>
      </c>
      <c r="B8" s="72"/>
      <c r="C8" s="73"/>
      <c r="D8" s="12"/>
      <c r="E8" s="13"/>
      <c r="F8" s="13"/>
      <c r="G8" s="38"/>
      <c r="H8" s="15"/>
      <c r="I8" s="15"/>
      <c r="J8" s="15"/>
      <c r="K8" s="15"/>
      <c r="L8" s="15"/>
      <c r="M8" s="7"/>
      <c r="N8" s="8"/>
      <c r="O8" s="8"/>
      <c r="P8" s="1"/>
    </row>
    <row r="9" spans="1:16" ht="16.5" customHeight="1">
      <c r="A9" s="31" t="s">
        <v>5</v>
      </c>
      <c r="B9" s="31" t="s">
        <v>6</v>
      </c>
      <c r="C9" s="31" t="s">
        <v>7</v>
      </c>
      <c r="D9" s="12"/>
      <c r="E9" s="13"/>
      <c r="F9" s="13"/>
      <c r="G9" s="38"/>
      <c r="H9" s="15"/>
      <c r="I9" s="5"/>
      <c r="J9" s="6"/>
      <c r="K9" s="4"/>
      <c r="L9" s="4"/>
      <c r="M9" s="7"/>
      <c r="N9" s="8"/>
      <c r="O9" s="8"/>
      <c r="P9" s="1"/>
    </row>
    <row r="10" spans="1:16" ht="16.5" customHeight="1">
      <c r="A10" s="57">
        <v>44998</v>
      </c>
      <c r="B10" s="31"/>
      <c r="C10" s="31"/>
      <c r="D10" s="12"/>
      <c r="E10" s="13"/>
      <c r="F10" s="13"/>
      <c r="G10" s="38"/>
      <c r="H10" s="15"/>
      <c r="I10" s="5"/>
      <c r="J10" s="6"/>
      <c r="K10" s="4"/>
      <c r="L10" s="4"/>
      <c r="M10" s="7"/>
      <c r="N10" s="8"/>
      <c r="O10" s="8"/>
      <c r="P10" s="1"/>
    </row>
    <row r="11" spans="1:16" ht="16.5" customHeight="1">
      <c r="A11" s="60" t="s">
        <v>108</v>
      </c>
      <c r="B11" s="58" t="s">
        <v>99</v>
      </c>
      <c r="C11" s="45">
        <v>8145793</v>
      </c>
      <c r="D11" s="12"/>
      <c r="E11" s="61">
        <v>0</v>
      </c>
      <c r="F11" s="13"/>
      <c r="G11" s="38">
        <f>C11</f>
        <v>8145793</v>
      </c>
      <c r="H11" s="15"/>
      <c r="I11" s="5"/>
      <c r="J11" s="6"/>
      <c r="K11" s="4"/>
      <c r="L11" s="4"/>
      <c r="M11" s="7"/>
      <c r="N11" s="8"/>
      <c r="O11" s="8"/>
      <c r="P11" s="1"/>
    </row>
    <row r="12" spans="1:16" ht="16.5" customHeight="1">
      <c r="A12" s="57"/>
      <c r="B12" s="58"/>
      <c r="C12" s="58"/>
      <c r="D12" s="12"/>
      <c r="E12" s="13"/>
      <c r="F12" s="13"/>
      <c r="G12" s="38"/>
      <c r="H12" s="15"/>
      <c r="I12" s="5"/>
      <c r="J12" s="6"/>
      <c r="K12" s="4"/>
      <c r="L12" s="4"/>
      <c r="M12" s="7"/>
      <c r="N12" s="8"/>
      <c r="O12" s="8"/>
      <c r="P12" s="1"/>
    </row>
    <row r="13" spans="1:16" ht="16.5" customHeight="1">
      <c r="A13" s="60"/>
      <c r="B13" s="58"/>
      <c r="C13" s="45"/>
      <c r="D13" s="12"/>
      <c r="E13" s="61"/>
      <c r="F13" s="13"/>
      <c r="G13" s="38"/>
      <c r="H13" s="15"/>
      <c r="I13" s="5"/>
      <c r="J13" s="6"/>
      <c r="K13" s="4"/>
      <c r="L13" s="4"/>
      <c r="M13" s="7"/>
      <c r="N13" s="8"/>
      <c r="O13" s="8"/>
      <c r="P13" s="1"/>
    </row>
    <row r="14" spans="1:16" ht="16.5" customHeight="1">
      <c r="A14" s="59"/>
      <c r="B14" s="58"/>
      <c r="C14" s="58"/>
      <c r="D14" s="12"/>
      <c r="E14" s="13"/>
      <c r="F14" s="13"/>
      <c r="G14" s="38"/>
      <c r="H14" s="15"/>
      <c r="I14" s="5"/>
      <c r="J14" s="6"/>
      <c r="K14" s="4"/>
      <c r="L14" s="4"/>
      <c r="M14" s="7"/>
      <c r="N14" s="8"/>
      <c r="O14" s="8"/>
      <c r="P14" s="1"/>
    </row>
    <row r="15" spans="1:16" ht="16.5" customHeight="1">
      <c r="A15" s="58"/>
      <c r="B15" s="58"/>
      <c r="C15" s="58"/>
      <c r="D15" s="12"/>
      <c r="E15" s="13"/>
      <c r="F15" s="13"/>
      <c r="G15" s="38"/>
      <c r="H15" s="15"/>
      <c r="I15" s="5"/>
      <c r="J15" s="6"/>
      <c r="K15" s="4"/>
      <c r="L15" s="4"/>
      <c r="M15" s="7"/>
      <c r="N15" s="8"/>
      <c r="O15" s="8"/>
      <c r="P15" s="1"/>
    </row>
    <row r="16" spans="1:16" ht="15" customHeight="1">
      <c r="A16" s="48"/>
      <c r="B16" s="43"/>
      <c r="C16" s="45"/>
      <c r="D16" s="12"/>
      <c r="E16" s="13"/>
      <c r="F16" s="13"/>
      <c r="G16" s="38"/>
      <c r="H16" s="15"/>
      <c r="I16" s="5"/>
      <c r="J16" s="6"/>
      <c r="K16" s="4"/>
      <c r="L16" s="4"/>
      <c r="M16" s="7"/>
      <c r="N16" s="8"/>
      <c r="O16" s="8"/>
      <c r="P16" s="1"/>
    </row>
    <row r="17" spans="1:16" ht="18.75" customHeight="1">
      <c r="A17" s="37" t="s">
        <v>39</v>
      </c>
      <c r="B17" s="29"/>
      <c r="C17" s="30">
        <f>SUM(C11:C16)</f>
        <v>8145793</v>
      </c>
      <c r="D17" s="12"/>
      <c r="E17" s="30">
        <f>SUM(E11:E16)</f>
        <v>0</v>
      </c>
      <c r="F17" s="13"/>
      <c r="G17" s="30">
        <f>SUM(G11:G16)</f>
        <v>8145793</v>
      </c>
      <c r="H17" s="15"/>
      <c r="I17" s="5"/>
      <c r="J17" s="6"/>
      <c r="K17" s="4"/>
      <c r="L17" s="4"/>
      <c r="M17" s="7"/>
      <c r="N17" s="8"/>
      <c r="O17" s="8"/>
      <c r="P17" s="1"/>
    </row>
    <row r="18" spans="1:16" ht="18.75">
      <c r="A18" s="21"/>
      <c r="B18" s="21"/>
      <c r="C18" s="22"/>
      <c r="D18" s="12"/>
      <c r="E18" s="13"/>
      <c r="F18" s="13"/>
      <c r="G18" s="38"/>
      <c r="H18" s="15"/>
      <c r="I18" s="5"/>
      <c r="J18" s="6"/>
      <c r="K18" s="4"/>
      <c r="L18" s="4"/>
      <c r="M18" s="7"/>
      <c r="N18" s="8"/>
      <c r="O18" s="8"/>
      <c r="P18" s="1"/>
    </row>
    <row r="19" spans="1:16" ht="28.5" customHeight="1">
      <c r="A19" s="71" t="s">
        <v>8</v>
      </c>
      <c r="B19" s="74"/>
      <c r="C19" s="75"/>
      <c r="D19" s="12"/>
      <c r="E19" s="13"/>
      <c r="F19" s="13"/>
      <c r="G19" s="38"/>
      <c r="H19" s="15"/>
      <c r="I19" s="5"/>
      <c r="J19" s="6"/>
      <c r="K19" s="4"/>
      <c r="L19" s="4"/>
      <c r="M19" s="7"/>
      <c r="N19" s="8"/>
      <c r="O19" s="8"/>
      <c r="P19" s="1"/>
    </row>
    <row r="20" spans="1:16" ht="20.25" customHeight="1">
      <c r="A20" s="31" t="s">
        <v>5</v>
      </c>
      <c r="B20" s="31" t="s">
        <v>9</v>
      </c>
      <c r="C20" s="31" t="s">
        <v>7</v>
      </c>
      <c r="D20" s="12"/>
      <c r="E20" s="13"/>
      <c r="F20" s="13"/>
      <c r="G20" s="38"/>
      <c r="H20" s="15"/>
      <c r="I20" s="5"/>
      <c r="J20" s="6"/>
      <c r="K20" s="4"/>
      <c r="L20" s="4"/>
      <c r="M20" s="7"/>
      <c r="N20" s="8"/>
      <c r="O20" s="8"/>
      <c r="P20" s="1"/>
    </row>
    <row r="21" spans="1:16" ht="18.75">
      <c r="A21" s="57">
        <v>45000</v>
      </c>
      <c r="B21" s="47"/>
      <c r="C21" s="45"/>
      <c r="D21" s="33"/>
      <c r="E21" s="62"/>
      <c r="F21" s="34"/>
      <c r="G21" s="38"/>
      <c r="H21" s="15"/>
      <c r="I21" s="5"/>
      <c r="J21" s="6"/>
      <c r="K21" s="4"/>
      <c r="L21" s="4"/>
      <c r="M21" s="7"/>
      <c r="N21" s="8"/>
      <c r="O21" s="8"/>
      <c r="P21" s="1"/>
    </row>
    <row r="22" spans="1:16" ht="25.5">
      <c r="A22" s="48" t="s">
        <v>113</v>
      </c>
      <c r="B22" s="47" t="s">
        <v>112</v>
      </c>
      <c r="C22" s="45">
        <v>11413</v>
      </c>
      <c r="D22" s="33"/>
      <c r="E22" s="62"/>
      <c r="F22" s="34"/>
      <c r="G22" s="38"/>
      <c r="H22" s="15"/>
      <c r="I22" s="5"/>
      <c r="J22" s="6"/>
      <c r="K22" s="4"/>
      <c r="L22" s="4"/>
      <c r="M22" s="7"/>
      <c r="N22" s="8"/>
      <c r="O22" s="8"/>
      <c r="P22" s="1"/>
    </row>
    <row r="23" spans="1:16" ht="18.75">
      <c r="A23" s="48"/>
      <c r="B23" s="47"/>
      <c r="C23" s="45"/>
      <c r="D23" s="33"/>
      <c r="E23" s="62"/>
      <c r="F23" s="34"/>
      <c r="G23" s="38"/>
      <c r="H23" s="15"/>
      <c r="I23" s="5"/>
      <c r="J23" s="6"/>
      <c r="K23" s="4"/>
      <c r="L23" s="4"/>
      <c r="M23" s="7"/>
      <c r="N23" s="8"/>
      <c r="O23" s="8"/>
      <c r="P23" s="1"/>
    </row>
    <row r="24" spans="1:16" ht="18.75">
      <c r="A24" s="48"/>
      <c r="B24" s="47"/>
      <c r="C24" s="45"/>
      <c r="D24" s="33"/>
      <c r="E24" s="62"/>
      <c r="F24" s="34"/>
      <c r="G24" s="38"/>
      <c r="H24" s="15"/>
      <c r="I24" s="5"/>
      <c r="J24" s="6"/>
      <c r="K24" s="4"/>
      <c r="L24" s="4"/>
      <c r="M24" s="7"/>
      <c r="N24" s="8"/>
      <c r="O24" s="8"/>
      <c r="P24" s="1"/>
    </row>
    <row r="25" spans="1:16" ht="18.75">
      <c r="A25" s="48"/>
      <c r="B25" s="47"/>
      <c r="C25" s="45"/>
      <c r="D25" s="33"/>
      <c r="E25" s="62"/>
      <c r="F25" s="34"/>
      <c r="G25" s="38"/>
      <c r="H25" s="15"/>
      <c r="I25" s="5"/>
      <c r="J25" s="6"/>
      <c r="K25" s="4"/>
      <c r="L25" s="4"/>
      <c r="M25" s="7"/>
      <c r="N25" s="8"/>
      <c r="O25" s="8"/>
      <c r="P25" s="1"/>
    </row>
    <row r="26" spans="1:16" ht="18.75">
      <c r="A26" s="48"/>
      <c r="B26" s="47"/>
      <c r="C26" s="45"/>
      <c r="D26" s="33"/>
      <c r="E26" s="62"/>
      <c r="F26" s="34"/>
      <c r="G26" s="38"/>
      <c r="H26" s="15"/>
      <c r="I26" s="5"/>
      <c r="J26" s="6"/>
      <c r="K26" s="4"/>
      <c r="L26" s="4"/>
      <c r="M26" s="7"/>
      <c r="N26" s="8"/>
      <c r="O26" s="8"/>
      <c r="P26" s="1"/>
    </row>
    <row r="27" spans="1:16" ht="18.75">
      <c r="A27" s="48"/>
      <c r="B27" s="47"/>
      <c r="C27" s="45"/>
      <c r="D27" s="33"/>
      <c r="E27" s="62"/>
      <c r="F27" s="34"/>
      <c r="G27" s="38"/>
      <c r="H27" s="15"/>
      <c r="I27" s="5"/>
      <c r="J27" s="6"/>
      <c r="K27" s="4"/>
      <c r="L27" s="4"/>
      <c r="M27" s="7"/>
      <c r="N27" s="8"/>
      <c r="O27" s="8"/>
      <c r="P27" s="1"/>
    </row>
    <row r="28" spans="1:16" ht="18.75">
      <c r="A28" s="48"/>
      <c r="B28" s="47"/>
      <c r="C28" s="45"/>
      <c r="D28" s="33"/>
      <c r="E28" s="62"/>
      <c r="F28" s="34"/>
      <c r="G28" s="38"/>
      <c r="H28" s="15"/>
      <c r="I28" s="5"/>
      <c r="J28" s="6"/>
      <c r="K28" s="4"/>
      <c r="L28" s="4"/>
      <c r="M28" s="7"/>
      <c r="N28" s="8"/>
      <c r="O28" s="8"/>
      <c r="P28" s="1"/>
    </row>
    <row r="29" spans="1:16" ht="18.75">
      <c r="A29" s="48"/>
      <c r="B29" s="47"/>
      <c r="C29" s="45"/>
      <c r="D29" s="33"/>
      <c r="E29" s="62"/>
      <c r="F29" s="34"/>
      <c r="G29" s="38"/>
      <c r="H29" s="15"/>
      <c r="I29" s="5"/>
      <c r="J29" s="6"/>
      <c r="K29" s="4"/>
      <c r="L29" s="4"/>
      <c r="M29" s="7"/>
      <c r="N29" s="8"/>
      <c r="O29" s="8"/>
      <c r="P29" s="1"/>
    </row>
    <row r="30" spans="1:16" ht="18.75">
      <c r="A30" s="48"/>
      <c r="B30" s="47"/>
      <c r="C30" s="45"/>
      <c r="D30" s="33"/>
      <c r="E30" s="62"/>
      <c r="F30" s="34"/>
      <c r="G30" s="38"/>
      <c r="H30" s="15"/>
      <c r="I30" s="5"/>
      <c r="J30" s="6"/>
      <c r="K30" s="4"/>
      <c r="L30" s="4"/>
      <c r="M30" s="7"/>
      <c r="N30" s="8"/>
      <c r="O30" s="8"/>
      <c r="P30" s="1"/>
    </row>
    <row r="31" spans="1:16" ht="18.75">
      <c r="A31" s="48"/>
      <c r="B31" s="47"/>
      <c r="C31" s="45"/>
      <c r="D31" s="33"/>
      <c r="E31" s="62"/>
      <c r="F31" s="34"/>
      <c r="G31" s="38"/>
      <c r="H31" s="15"/>
      <c r="I31" s="5"/>
      <c r="J31" s="6"/>
      <c r="K31" s="4"/>
      <c r="L31" s="4"/>
      <c r="M31" s="7"/>
      <c r="N31" s="8"/>
      <c r="O31" s="8"/>
      <c r="P31" s="1"/>
    </row>
    <row r="32" spans="1:16" ht="15.75" customHeight="1">
      <c r="A32" s="26" t="s">
        <v>40</v>
      </c>
      <c r="B32" s="47"/>
      <c r="C32" s="35">
        <f>SUM(C21:C31)</f>
        <v>11413</v>
      </c>
      <c r="D32" s="33"/>
      <c r="E32" s="62"/>
      <c r="F32" s="34"/>
      <c r="G32" s="38"/>
      <c r="H32" s="15"/>
      <c r="I32" s="5"/>
      <c r="J32" s="6"/>
      <c r="K32" s="4"/>
      <c r="L32" s="4"/>
      <c r="M32" s="7"/>
      <c r="N32" s="8"/>
      <c r="O32" s="8"/>
      <c r="P32" s="1"/>
    </row>
    <row r="33" spans="4:16" ht="18.75" customHeight="1">
      <c r="D33" s="12"/>
      <c r="E33" s="13"/>
      <c r="F33" s="13"/>
      <c r="G33" s="38"/>
      <c r="H33" s="15"/>
      <c r="I33" s="5"/>
      <c r="J33" s="6"/>
      <c r="K33" s="4"/>
      <c r="L33" s="4"/>
      <c r="M33" s="7"/>
      <c r="N33" s="8"/>
      <c r="O33" s="8"/>
      <c r="P33" s="1"/>
    </row>
    <row r="34" spans="4:16" ht="29.25" customHeight="1">
      <c r="D34" s="12"/>
      <c r="E34" s="13"/>
      <c r="F34" s="13"/>
      <c r="G34" s="38"/>
      <c r="H34" s="14"/>
      <c r="I34" s="5"/>
      <c r="J34" s="6"/>
      <c r="K34" s="4"/>
      <c r="L34" s="4"/>
      <c r="M34" s="7"/>
      <c r="N34" s="8"/>
      <c r="O34" s="8"/>
      <c r="P34" s="1"/>
    </row>
    <row r="35" spans="4:16" ht="19.5" customHeight="1">
      <c r="D35" s="12"/>
      <c r="E35" s="13"/>
      <c r="F35" s="13"/>
      <c r="G35" s="38"/>
      <c r="H35" s="14"/>
      <c r="I35" s="5"/>
      <c r="J35" s="6"/>
      <c r="K35" s="4"/>
      <c r="L35" s="4"/>
      <c r="M35" s="7"/>
      <c r="N35" s="8"/>
      <c r="O35" s="8"/>
      <c r="P35" s="1"/>
    </row>
    <row r="36" spans="4:16" ht="21" customHeight="1">
      <c r="D36" s="12"/>
      <c r="E36" s="13"/>
      <c r="F36" s="13"/>
      <c r="G36" s="38"/>
      <c r="H36" s="14"/>
      <c r="I36" s="5"/>
      <c r="J36" s="6"/>
      <c r="K36" s="4"/>
      <c r="L36" s="4"/>
      <c r="M36" s="7"/>
      <c r="N36" s="8"/>
      <c r="O36" s="8"/>
      <c r="P36" s="1"/>
    </row>
    <row r="37" spans="4:16" ht="22.5" customHeight="1">
      <c r="D37" s="12"/>
      <c r="E37" s="13"/>
      <c r="F37" s="13"/>
      <c r="G37" s="38"/>
      <c r="H37" s="14"/>
      <c r="I37" s="5"/>
      <c r="J37" s="6"/>
      <c r="K37" s="4"/>
      <c r="L37" s="4"/>
      <c r="M37" s="7"/>
      <c r="N37" s="8"/>
      <c r="O37" s="8"/>
      <c r="P37" s="1"/>
    </row>
    <row r="38" spans="4:16" ht="36.75" customHeight="1">
      <c r="D38" s="12"/>
      <c r="E38" s="13"/>
      <c r="F38" s="13"/>
      <c r="G38" s="38"/>
      <c r="H38" s="14"/>
      <c r="I38" s="5"/>
      <c r="J38" s="6"/>
      <c r="K38" s="4"/>
      <c r="L38" s="4"/>
      <c r="M38" s="7"/>
      <c r="N38" s="8"/>
      <c r="O38" s="8"/>
      <c r="P38" s="1"/>
    </row>
    <row r="39" spans="4:16" ht="36.75" customHeight="1">
      <c r="D39" s="12"/>
      <c r="E39" s="13"/>
      <c r="F39" s="13"/>
      <c r="G39" s="38"/>
      <c r="H39" s="14"/>
      <c r="I39" s="5"/>
      <c r="J39" s="6"/>
      <c r="K39" s="4"/>
      <c r="L39" s="4"/>
      <c r="M39" s="7"/>
      <c r="N39" s="8"/>
      <c r="O39" s="8"/>
      <c r="P39" s="1"/>
    </row>
    <row r="40" spans="4:16" ht="36.75" customHeight="1">
      <c r="D40" s="12"/>
      <c r="E40" s="13"/>
      <c r="F40" s="13"/>
      <c r="G40" s="38"/>
      <c r="H40" s="14"/>
      <c r="I40" s="5"/>
      <c r="J40" s="6"/>
      <c r="K40" s="4"/>
      <c r="L40" s="4"/>
      <c r="M40" s="7"/>
      <c r="N40" s="8"/>
      <c r="O40" s="8"/>
      <c r="P40" s="1"/>
    </row>
    <row r="41" spans="4:16" ht="18.75">
      <c r="D41" s="12"/>
      <c r="E41" s="13"/>
      <c r="F41" s="13"/>
      <c r="G41" s="38"/>
      <c r="H41" s="14"/>
      <c r="I41" s="5"/>
      <c r="J41" s="6"/>
      <c r="K41" s="4"/>
      <c r="L41" s="4"/>
      <c r="M41" s="7"/>
      <c r="N41" s="8"/>
      <c r="O41" s="8"/>
      <c r="P41" s="1"/>
    </row>
    <row r="42" spans="4:16" ht="16.5" customHeight="1">
      <c r="D42" s="12"/>
      <c r="E42" s="13"/>
      <c r="F42" s="13"/>
      <c r="G42" s="38"/>
      <c r="H42" s="14"/>
      <c r="I42" s="5"/>
      <c r="J42" s="6"/>
      <c r="K42" s="4"/>
      <c r="L42" s="4"/>
      <c r="M42" s="7"/>
      <c r="N42" s="8"/>
      <c r="O42" s="8"/>
      <c r="P42" s="1"/>
    </row>
    <row r="43" spans="4:16" ht="30.75" customHeight="1">
      <c r="D43" s="12"/>
      <c r="E43" s="13"/>
      <c r="F43" s="13"/>
      <c r="G43" s="38"/>
      <c r="H43" s="14"/>
      <c r="I43" s="5"/>
      <c r="J43" s="6"/>
      <c r="K43" s="4"/>
      <c r="L43" s="4"/>
      <c r="M43" s="7"/>
      <c r="N43" s="8"/>
      <c r="O43" s="8"/>
      <c r="P43" s="1"/>
    </row>
    <row r="44" spans="4:16" ht="21" customHeight="1">
      <c r="D44" s="12"/>
      <c r="E44" s="13"/>
      <c r="F44" s="13"/>
      <c r="G44" s="38"/>
      <c r="H44" s="14"/>
      <c r="I44" s="5"/>
      <c r="J44" s="6"/>
      <c r="K44" s="4"/>
      <c r="L44" s="4"/>
      <c r="M44" s="7"/>
      <c r="N44" s="8"/>
      <c r="O44" s="8"/>
      <c r="P44" s="1"/>
    </row>
    <row r="45" spans="4:16" ht="21" customHeight="1">
      <c r="D45" s="12"/>
      <c r="E45" s="13"/>
      <c r="F45" s="13"/>
      <c r="G45" s="38"/>
      <c r="H45" s="14"/>
      <c r="I45" s="5"/>
      <c r="J45" s="6"/>
      <c r="K45" s="4"/>
      <c r="L45" s="4"/>
      <c r="M45" s="7"/>
      <c r="N45" s="8"/>
      <c r="O45" s="8"/>
      <c r="P45" s="1"/>
    </row>
    <row r="46" spans="4:16" ht="21" customHeight="1">
      <c r="D46" s="12"/>
      <c r="E46" s="13"/>
      <c r="F46" s="13"/>
      <c r="G46" s="38"/>
      <c r="H46" s="14"/>
      <c r="I46" s="5"/>
      <c r="J46" s="6"/>
      <c r="K46" s="4"/>
      <c r="L46" s="4"/>
      <c r="M46" s="7"/>
      <c r="N46" s="8"/>
      <c r="O46" s="8"/>
      <c r="P46" s="1"/>
    </row>
    <row r="47" spans="4:16" ht="21" customHeight="1">
      <c r="D47" s="12"/>
      <c r="E47" s="13"/>
      <c r="F47" s="13"/>
      <c r="G47" s="38"/>
      <c r="H47" s="14"/>
      <c r="I47" s="5"/>
      <c r="J47" s="6"/>
      <c r="K47" s="4"/>
      <c r="L47" s="4"/>
      <c r="M47" s="7"/>
      <c r="N47" s="8"/>
      <c r="O47" s="8"/>
      <c r="P47" s="1"/>
    </row>
    <row r="48" spans="4:16" ht="21" customHeight="1">
      <c r="D48" s="12"/>
      <c r="E48" s="13"/>
      <c r="F48" s="13"/>
      <c r="G48" s="38"/>
      <c r="H48" s="14"/>
      <c r="I48" s="5"/>
      <c r="J48" s="6"/>
      <c r="K48" s="4"/>
      <c r="L48" s="4"/>
      <c r="M48" s="7"/>
      <c r="N48" s="8"/>
      <c r="O48" s="8"/>
      <c r="P48" s="1"/>
    </row>
    <row r="49" spans="4:16" ht="21" customHeight="1">
      <c r="D49" s="12"/>
      <c r="E49" s="13"/>
      <c r="F49" s="13"/>
      <c r="G49" s="38"/>
      <c r="H49" s="14"/>
      <c r="I49" s="5"/>
      <c r="J49" s="6"/>
      <c r="K49" s="4"/>
      <c r="L49" s="4"/>
      <c r="M49" s="7"/>
      <c r="N49" s="8"/>
      <c r="O49" s="8"/>
      <c r="P49" s="1"/>
    </row>
    <row r="50" spans="4:16" ht="21" customHeight="1">
      <c r="D50" s="12"/>
      <c r="E50" s="13"/>
      <c r="F50" s="13"/>
      <c r="G50" s="38"/>
      <c r="H50" s="14"/>
      <c r="I50" s="5"/>
      <c r="J50" s="6"/>
      <c r="K50" s="4"/>
      <c r="L50" s="4"/>
      <c r="M50" s="7"/>
      <c r="N50" s="8"/>
      <c r="O50" s="8"/>
      <c r="P50" s="1"/>
    </row>
    <row r="51" spans="4:16" ht="21" customHeight="1">
      <c r="D51" s="12"/>
      <c r="E51" s="13"/>
      <c r="F51" s="13"/>
      <c r="G51" s="38"/>
      <c r="H51" s="14"/>
      <c r="I51" s="5"/>
      <c r="J51" s="6"/>
      <c r="K51" s="4"/>
      <c r="L51" s="4"/>
      <c r="M51" s="7"/>
      <c r="N51" s="8"/>
      <c r="O51" s="8"/>
      <c r="P51" s="1"/>
    </row>
    <row r="52" spans="4:16" ht="21" customHeight="1">
      <c r="D52" s="12"/>
      <c r="E52" s="13"/>
      <c r="F52" s="13"/>
      <c r="G52" s="38"/>
      <c r="H52" s="14"/>
      <c r="I52" s="5"/>
      <c r="J52" s="6"/>
      <c r="K52" s="4"/>
      <c r="L52" s="4"/>
      <c r="M52" s="7"/>
      <c r="N52" s="8"/>
      <c r="O52" s="8"/>
      <c r="P52" s="1"/>
    </row>
    <row r="53" spans="4:16" ht="21" customHeight="1">
      <c r="D53" s="12"/>
      <c r="E53" s="13"/>
      <c r="F53" s="13"/>
      <c r="G53" s="38"/>
      <c r="H53" s="14"/>
      <c r="I53" s="5"/>
      <c r="J53" s="6"/>
      <c r="K53" s="4"/>
      <c r="L53" s="4"/>
      <c r="M53" s="7"/>
      <c r="N53" s="8"/>
      <c r="O53" s="8"/>
      <c r="P53" s="1"/>
    </row>
    <row r="54" spans="4:16" ht="21" customHeight="1">
      <c r="D54" s="12"/>
      <c r="E54" s="13"/>
      <c r="F54" s="13"/>
      <c r="G54" s="38"/>
      <c r="H54" s="14"/>
      <c r="I54" s="5"/>
      <c r="J54" s="6"/>
      <c r="K54" s="4"/>
      <c r="L54" s="4"/>
      <c r="M54" s="7"/>
      <c r="N54" s="8"/>
      <c r="O54" s="8"/>
      <c r="P54" s="1"/>
    </row>
    <row r="55" spans="4:16" ht="21" customHeight="1">
      <c r="D55" s="12"/>
      <c r="E55" s="13"/>
      <c r="F55" s="13"/>
      <c r="G55" s="38"/>
      <c r="H55" s="14"/>
      <c r="I55" s="5"/>
      <c r="J55" s="6"/>
      <c r="K55" s="4"/>
      <c r="L55" s="4"/>
      <c r="M55" s="7"/>
      <c r="N55" s="8"/>
      <c r="O55" s="8"/>
      <c r="P55" s="1"/>
    </row>
    <row r="56" spans="4:16" ht="21" customHeight="1">
      <c r="D56" s="12"/>
      <c r="E56" s="13"/>
      <c r="F56" s="13"/>
      <c r="G56" s="38"/>
      <c r="H56" s="14"/>
      <c r="I56" s="5"/>
      <c r="J56" s="6"/>
      <c r="K56" s="4"/>
      <c r="L56" s="4"/>
      <c r="M56" s="7"/>
      <c r="N56" s="8"/>
      <c r="O56" s="8"/>
      <c r="P56" s="1"/>
    </row>
    <row r="57" spans="4:16" ht="21" customHeight="1">
      <c r="D57" s="12"/>
      <c r="E57" s="13"/>
      <c r="F57" s="13"/>
      <c r="G57" s="38"/>
      <c r="H57" s="14"/>
      <c r="I57" s="5"/>
      <c r="J57" s="6"/>
      <c r="K57" s="4"/>
      <c r="L57" s="4"/>
      <c r="M57" s="7"/>
      <c r="N57" s="8"/>
      <c r="O57" s="8"/>
      <c r="P57" s="1"/>
    </row>
    <row r="58" spans="4:16" ht="21" customHeight="1">
      <c r="D58" s="12"/>
      <c r="E58" s="13"/>
      <c r="F58" s="13"/>
      <c r="G58" s="38"/>
      <c r="H58" s="14"/>
      <c r="I58" s="5"/>
      <c r="J58" s="6"/>
      <c r="K58" s="4"/>
      <c r="L58" s="4"/>
      <c r="M58" s="7"/>
      <c r="N58" s="8"/>
      <c r="O58" s="8"/>
      <c r="P58" s="1"/>
    </row>
    <row r="59" spans="4:16" ht="32.25" customHeight="1">
      <c r="D59" s="12"/>
      <c r="E59" s="13"/>
      <c r="F59" s="13"/>
      <c r="G59" s="38"/>
      <c r="H59" s="14"/>
      <c r="I59" s="5"/>
      <c r="J59" s="6"/>
      <c r="K59" s="4"/>
      <c r="L59" s="4"/>
      <c r="M59" s="7"/>
      <c r="N59" s="8"/>
      <c r="O59" s="8"/>
      <c r="P59" s="1"/>
    </row>
    <row r="60" spans="4:16" ht="32.25" customHeight="1">
      <c r="D60" s="12"/>
      <c r="E60" s="13"/>
      <c r="F60" s="13"/>
      <c r="G60" s="38"/>
      <c r="H60" s="14"/>
      <c r="I60" s="5"/>
      <c r="J60" s="6"/>
      <c r="K60" s="4"/>
      <c r="L60" s="4"/>
      <c r="M60" s="7"/>
      <c r="N60" s="8"/>
      <c r="O60" s="8"/>
      <c r="P60" s="1"/>
    </row>
    <row r="61" spans="4:16" ht="28.5" customHeight="1">
      <c r="D61" s="12"/>
      <c r="E61" s="13"/>
      <c r="F61" s="13"/>
      <c r="G61" s="38"/>
      <c r="H61" s="14"/>
      <c r="I61" s="5"/>
      <c r="J61" s="6"/>
      <c r="K61" s="4"/>
      <c r="L61" s="4"/>
      <c r="M61" s="7"/>
      <c r="N61" s="8"/>
      <c r="O61" s="8"/>
      <c r="P61" s="1"/>
    </row>
    <row r="62" spans="4:16" ht="28.5" customHeight="1">
      <c r="D62" s="12"/>
      <c r="E62" s="13"/>
      <c r="F62" s="13"/>
      <c r="G62" s="38"/>
      <c r="H62" s="14"/>
      <c r="I62" s="5"/>
      <c r="J62" s="6"/>
      <c r="K62" s="4"/>
      <c r="L62" s="4"/>
      <c r="M62" s="7"/>
      <c r="N62" s="8"/>
      <c r="O62" s="8"/>
      <c r="P62" s="1"/>
    </row>
    <row r="63" spans="4:16" ht="18.75">
      <c r="D63" s="12"/>
      <c r="E63" s="13"/>
      <c r="F63" s="13"/>
      <c r="G63" s="38"/>
      <c r="H63" s="14"/>
      <c r="I63" s="5"/>
      <c r="J63" s="6"/>
      <c r="K63" s="4"/>
      <c r="L63" s="4"/>
      <c r="M63" s="7"/>
      <c r="N63" s="8"/>
      <c r="O63" s="8"/>
      <c r="P63" s="1"/>
    </row>
    <row r="64" spans="4:16" ht="18.75">
      <c r="D64" s="12"/>
      <c r="E64" s="13"/>
      <c r="F64" s="13"/>
      <c r="G64" s="38"/>
      <c r="H64" s="14"/>
      <c r="I64" s="5"/>
      <c r="J64" s="6"/>
      <c r="K64" s="4"/>
      <c r="L64" s="4"/>
      <c r="M64" s="7"/>
      <c r="N64" s="8"/>
      <c r="O64" s="8"/>
      <c r="P64" s="1"/>
    </row>
    <row r="65" spans="4:16" ht="32.25" customHeight="1">
      <c r="D65" s="12"/>
      <c r="E65" s="13"/>
      <c r="F65" s="13"/>
      <c r="G65" s="38"/>
      <c r="H65" s="14"/>
      <c r="I65" s="5"/>
      <c r="J65" s="6"/>
      <c r="K65" s="4"/>
      <c r="L65" s="4"/>
      <c r="M65" s="7"/>
      <c r="N65" s="8"/>
      <c r="O65" s="8"/>
      <c r="P65" s="1"/>
    </row>
    <row r="66" spans="4:16" ht="15" customHeight="1">
      <c r="D66" s="12"/>
      <c r="E66" s="13"/>
      <c r="F66" s="13"/>
      <c r="G66" s="38"/>
      <c r="H66" s="14"/>
      <c r="I66" s="5"/>
      <c r="J66" s="6"/>
      <c r="K66" s="4"/>
      <c r="L66" s="4"/>
      <c r="M66" s="7"/>
      <c r="N66" s="8"/>
      <c r="O66" s="8"/>
      <c r="P66" s="1"/>
    </row>
    <row r="67" spans="4:16" ht="18.75">
      <c r="D67" s="12"/>
      <c r="E67" s="13"/>
      <c r="F67" s="13"/>
      <c r="G67" s="38"/>
      <c r="H67" s="14"/>
      <c r="I67" s="5"/>
      <c r="J67" s="6"/>
      <c r="K67" s="4"/>
      <c r="L67" s="4"/>
      <c r="M67" s="7"/>
      <c r="N67" s="8"/>
      <c r="O67" s="8"/>
      <c r="P67" s="1"/>
    </row>
    <row r="68" ht="18.75" customHeight="1"/>
  </sheetData>
  <sheetProtection/>
  <mergeCells count="5">
    <mergeCell ref="A1:C1"/>
    <mergeCell ref="A2:C2"/>
    <mergeCell ref="A3:C3"/>
    <mergeCell ref="A8:C8"/>
    <mergeCell ref="A19:C19"/>
  </mergeCells>
  <printOptions/>
  <pageMargins left="0" right="0" top="0.11811023622047245" bottom="0.11811023622047245" header="0" footer="0"/>
  <pageSetup horizontalDpi="600" verticalDpi="600" orientation="portrait" paperSize="9" scale="8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="130" zoomScaleNormal="130" zoomScaleSheetLayoutView="75" zoomScalePageLayoutView="0" workbookViewId="0" topLeftCell="A1">
      <pane ySplit="2" topLeftCell="A65" activePane="bottomLeft" state="frozen"/>
      <selection pane="topLeft" activeCell="A1" sqref="A1"/>
      <selection pane="bottomLeft" activeCell="A1" sqref="A1:C1"/>
    </sheetView>
  </sheetViews>
  <sheetFormatPr defaultColWidth="9.00390625" defaultRowHeight="12.75"/>
  <cols>
    <col min="1" max="1" width="47.625" style="0" customWidth="1"/>
    <col min="2" max="2" width="43.125" style="0" customWidth="1"/>
    <col min="3" max="3" width="17.875" style="0" customWidth="1"/>
    <col min="4" max="4" width="5.125" style="0" customWidth="1"/>
    <col min="5" max="5" width="17.875" style="0" customWidth="1"/>
    <col min="6" max="6" width="0.12890625" style="0" customWidth="1"/>
    <col min="7" max="7" width="23.375" style="36" customWidth="1"/>
    <col min="8" max="8" width="19.375" style="0" customWidth="1"/>
    <col min="9" max="9" width="8.375" style="0" customWidth="1"/>
    <col min="10" max="10" width="6.75390625" style="0" customWidth="1"/>
    <col min="12" max="12" width="7.75390625" style="0" customWidth="1"/>
    <col min="13" max="13" width="9.75390625" style="0" customWidth="1"/>
    <col min="14" max="14" width="9.875" style="0" customWidth="1"/>
    <col min="15" max="15" width="9.875" style="2" customWidth="1"/>
    <col min="16" max="17" width="11.75390625" style="0" bestFit="1" customWidth="1"/>
  </cols>
  <sheetData>
    <row r="1" spans="1:3" ht="18">
      <c r="A1" s="68" t="s">
        <v>97</v>
      </c>
      <c r="B1" s="68"/>
      <c r="C1" s="68"/>
    </row>
    <row r="2" spans="1:16" ht="18.75" customHeight="1">
      <c r="A2" s="69" t="s">
        <v>11</v>
      </c>
      <c r="B2" s="69"/>
      <c r="C2" s="69"/>
      <c r="D2" s="19"/>
      <c r="E2" s="19"/>
      <c r="F2" s="19"/>
      <c r="G2" s="39"/>
      <c r="H2" s="19"/>
      <c r="I2" s="9"/>
      <c r="J2" s="9"/>
      <c r="K2" s="9"/>
      <c r="L2" s="9"/>
      <c r="M2" s="9"/>
      <c r="N2" s="9"/>
      <c r="O2" s="10"/>
      <c r="P2" s="3"/>
    </row>
    <row r="3" spans="1:16" ht="17.25" customHeight="1">
      <c r="A3" s="70" t="s">
        <v>36</v>
      </c>
      <c r="B3" s="70"/>
      <c r="C3" s="70"/>
      <c r="D3" s="20"/>
      <c r="E3" s="20">
        <v>2240</v>
      </c>
      <c r="F3" s="20"/>
      <c r="G3" s="40"/>
      <c r="H3" s="20"/>
      <c r="I3" s="9"/>
      <c r="J3" s="9"/>
      <c r="K3" s="9"/>
      <c r="L3" s="9"/>
      <c r="M3" s="9"/>
      <c r="N3" s="9"/>
      <c r="O3" s="10"/>
      <c r="P3" s="3"/>
    </row>
    <row r="4" spans="1:16" ht="17.25" customHeight="1">
      <c r="A4" s="27"/>
      <c r="B4" s="27"/>
      <c r="C4" s="27"/>
      <c r="D4" s="20"/>
      <c r="E4" s="20"/>
      <c r="F4" s="20"/>
      <c r="G4" s="40"/>
      <c r="H4" s="20"/>
      <c r="I4" s="9"/>
      <c r="J4" s="9"/>
      <c r="K4" s="9"/>
      <c r="L4" s="9"/>
      <c r="M4" s="9"/>
      <c r="N4" s="9"/>
      <c r="O4" s="10"/>
      <c r="P4" s="3"/>
    </row>
    <row r="5" spans="1:16" ht="17.25" customHeight="1">
      <c r="A5" s="46" t="s">
        <v>37</v>
      </c>
      <c r="B5" s="23">
        <v>0</v>
      </c>
      <c r="C5" s="24" t="s">
        <v>1</v>
      </c>
      <c r="D5" s="20"/>
      <c r="E5" s="20"/>
      <c r="F5" s="20"/>
      <c r="G5" s="40"/>
      <c r="H5" s="20"/>
      <c r="I5" s="9"/>
      <c r="J5" s="9"/>
      <c r="K5" s="9"/>
      <c r="L5" s="9"/>
      <c r="M5" s="9"/>
      <c r="N5" s="9"/>
      <c r="O5" s="10"/>
      <c r="P5" s="3"/>
    </row>
    <row r="6" spans="1:16" ht="19.5" customHeight="1">
      <c r="A6" s="46" t="s">
        <v>38</v>
      </c>
      <c r="B6" s="23">
        <f>B5+C17-C75</f>
        <v>16901776.990000002</v>
      </c>
      <c r="C6" s="24" t="s">
        <v>1</v>
      </c>
      <c r="D6" s="19"/>
      <c r="E6" s="19"/>
      <c r="F6" s="19"/>
      <c r="G6" s="39"/>
      <c r="H6" s="19"/>
      <c r="I6" s="9"/>
      <c r="J6" s="9"/>
      <c r="K6" s="9"/>
      <c r="L6" s="9"/>
      <c r="M6" s="9"/>
      <c r="N6" s="9"/>
      <c r="O6" s="10"/>
      <c r="P6" s="3"/>
    </row>
    <row r="7" spans="1:16" ht="14.25" customHeight="1">
      <c r="A7" s="28"/>
      <c r="B7" s="25"/>
      <c r="C7" s="25"/>
      <c r="D7" s="17"/>
      <c r="E7" s="13"/>
      <c r="F7" s="13"/>
      <c r="G7" s="38"/>
      <c r="H7" s="15"/>
      <c r="I7" s="5"/>
      <c r="J7" s="6"/>
      <c r="K7" s="4"/>
      <c r="L7" s="4"/>
      <c r="M7" s="7"/>
      <c r="N7" s="8"/>
      <c r="O7" s="8"/>
      <c r="P7" s="1"/>
    </row>
    <row r="8" spans="1:16" ht="16.5" customHeight="1">
      <c r="A8" s="71" t="s">
        <v>4</v>
      </c>
      <c r="B8" s="72"/>
      <c r="C8" s="73"/>
      <c r="D8" s="12"/>
      <c r="E8" s="13"/>
      <c r="F8" s="13"/>
      <c r="G8" s="38"/>
      <c r="H8" s="15"/>
      <c r="I8" s="15"/>
      <c r="J8" s="15"/>
      <c r="K8" s="15"/>
      <c r="L8" s="15"/>
      <c r="M8" s="7"/>
      <c r="N8" s="8"/>
      <c r="O8" s="8"/>
      <c r="P8" s="1"/>
    </row>
    <row r="9" spans="1:16" ht="16.5" customHeight="1">
      <c r="A9" s="31" t="s">
        <v>5</v>
      </c>
      <c r="B9" s="31" t="s">
        <v>6</v>
      </c>
      <c r="C9" s="31" t="s">
        <v>7</v>
      </c>
      <c r="D9" s="12"/>
      <c r="E9" s="13"/>
      <c r="F9" s="13"/>
      <c r="G9" s="38"/>
      <c r="H9" s="15"/>
      <c r="I9" s="5"/>
      <c r="J9" s="6"/>
      <c r="K9" s="4"/>
      <c r="L9" s="4"/>
      <c r="M9" s="7"/>
      <c r="N9" s="8"/>
      <c r="O9" s="8"/>
      <c r="P9" s="1"/>
    </row>
    <row r="10" spans="1:16" ht="16.5" customHeight="1">
      <c r="A10" s="57">
        <v>44994</v>
      </c>
      <c r="B10" s="31"/>
      <c r="C10" s="31"/>
      <c r="D10" s="12"/>
      <c r="E10" s="13"/>
      <c r="F10" s="13"/>
      <c r="G10" s="38"/>
      <c r="H10" s="15"/>
      <c r="I10" s="5"/>
      <c r="J10" s="6"/>
      <c r="K10" s="4"/>
      <c r="L10" s="4"/>
      <c r="M10" s="7"/>
      <c r="N10" s="8"/>
      <c r="O10" s="8"/>
      <c r="P10" s="1"/>
    </row>
    <row r="11" spans="1:16" ht="16.5" customHeight="1">
      <c r="A11" s="60" t="s">
        <v>98</v>
      </c>
      <c r="B11" s="58" t="s">
        <v>99</v>
      </c>
      <c r="C11" s="45">
        <v>20000000</v>
      </c>
      <c r="D11" s="12"/>
      <c r="E11" s="61">
        <f>C11</f>
        <v>20000000</v>
      </c>
      <c r="F11" s="13"/>
      <c r="G11" s="38"/>
      <c r="H11" s="15"/>
      <c r="I11" s="5"/>
      <c r="J11" s="6"/>
      <c r="K11" s="4"/>
      <c r="L11" s="4"/>
      <c r="M11" s="7"/>
      <c r="N11" s="8"/>
      <c r="O11" s="8"/>
      <c r="P11" s="1"/>
    </row>
    <row r="12" spans="1:16" ht="16.5" customHeight="1">
      <c r="A12" s="57">
        <v>44995</v>
      </c>
      <c r="B12" s="58"/>
      <c r="C12" s="58"/>
      <c r="D12" s="12"/>
      <c r="E12" s="13"/>
      <c r="F12" s="13"/>
      <c r="G12" s="38"/>
      <c r="H12" s="15"/>
      <c r="I12" s="5"/>
      <c r="J12" s="6"/>
      <c r="K12" s="4"/>
      <c r="L12" s="4"/>
      <c r="M12" s="7"/>
      <c r="N12" s="8"/>
      <c r="O12" s="8"/>
      <c r="P12" s="1"/>
    </row>
    <row r="13" spans="1:16" ht="16.5" customHeight="1">
      <c r="A13" s="60" t="s">
        <v>98</v>
      </c>
      <c r="B13" s="58" t="s">
        <v>99</v>
      </c>
      <c r="C13" s="45">
        <v>37000000</v>
      </c>
      <c r="D13" s="12"/>
      <c r="E13" s="61">
        <v>37000000</v>
      </c>
      <c r="F13" s="13"/>
      <c r="G13" s="38"/>
      <c r="H13" s="15"/>
      <c r="I13" s="5"/>
      <c r="J13" s="6"/>
      <c r="K13" s="4"/>
      <c r="L13" s="4"/>
      <c r="M13" s="7"/>
      <c r="N13" s="8"/>
      <c r="O13" s="8"/>
      <c r="P13" s="1"/>
    </row>
    <row r="14" spans="1:16" ht="16.5" customHeight="1">
      <c r="A14" s="59"/>
      <c r="B14" s="58"/>
      <c r="C14" s="58"/>
      <c r="D14" s="12"/>
      <c r="E14" s="13"/>
      <c r="F14" s="13"/>
      <c r="G14" s="38"/>
      <c r="H14" s="15"/>
      <c r="I14" s="5"/>
      <c r="J14" s="6"/>
      <c r="K14" s="4"/>
      <c r="L14" s="4"/>
      <c r="M14" s="7"/>
      <c r="N14" s="8"/>
      <c r="O14" s="8"/>
      <c r="P14" s="1"/>
    </row>
    <row r="15" spans="1:16" ht="16.5" customHeight="1">
      <c r="A15" s="58"/>
      <c r="B15" s="58"/>
      <c r="C15" s="58"/>
      <c r="D15" s="12"/>
      <c r="E15" s="13"/>
      <c r="F15" s="13"/>
      <c r="G15" s="38"/>
      <c r="H15" s="15"/>
      <c r="I15" s="5"/>
      <c r="J15" s="6"/>
      <c r="K15" s="4"/>
      <c r="L15" s="4"/>
      <c r="M15" s="7"/>
      <c r="N15" s="8"/>
      <c r="O15" s="8"/>
      <c r="P15" s="1"/>
    </row>
    <row r="16" spans="1:16" ht="15" customHeight="1">
      <c r="A16" s="48"/>
      <c r="B16" s="43"/>
      <c r="C16" s="45"/>
      <c r="D16" s="12"/>
      <c r="E16" s="13"/>
      <c r="F16" s="13"/>
      <c r="G16" s="38"/>
      <c r="H16" s="15"/>
      <c r="I16" s="5"/>
      <c r="J16" s="6"/>
      <c r="K16" s="4"/>
      <c r="L16" s="4"/>
      <c r="M16" s="7"/>
      <c r="N16" s="8"/>
      <c r="O16" s="8"/>
      <c r="P16" s="1"/>
    </row>
    <row r="17" spans="1:16" ht="18.75" customHeight="1">
      <c r="A17" s="37" t="s">
        <v>39</v>
      </c>
      <c r="B17" s="29"/>
      <c r="C17" s="30">
        <f>SUM(C11:C16)</f>
        <v>57000000</v>
      </c>
      <c r="D17" s="12"/>
      <c r="E17" s="30">
        <f>SUM(E11:E16)</f>
        <v>57000000</v>
      </c>
      <c r="F17" s="13"/>
      <c r="G17" s="38"/>
      <c r="H17" s="15"/>
      <c r="I17" s="5"/>
      <c r="J17" s="6"/>
      <c r="K17" s="4"/>
      <c r="L17" s="4"/>
      <c r="M17" s="7"/>
      <c r="N17" s="8"/>
      <c r="O17" s="8"/>
      <c r="P17" s="1"/>
    </row>
    <row r="18" spans="1:16" ht="18.75">
      <c r="A18" s="21"/>
      <c r="B18" s="21"/>
      <c r="C18" s="22"/>
      <c r="D18" s="12"/>
      <c r="E18" s="13"/>
      <c r="F18" s="13"/>
      <c r="G18" s="38"/>
      <c r="H18" s="15"/>
      <c r="I18" s="5"/>
      <c r="J18" s="6"/>
      <c r="K18" s="4"/>
      <c r="L18" s="4"/>
      <c r="M18" s="7"/>
      <c r="N18" s="8"/>
      <c r="O18" s="8"/>
      <c r="P18" s="1"/>
    </row>
    <row r="19" spans="1:16" ht="28.5" customHeight="1">
      <c r="A19" s="71" t="s">
        <v>8</v>
      </c>
      <c r="B19" s="74"/>
      <c r="C19" s="75"/>
      <c r="D19" s="12"/>
      <c r="E19" s="13"/>
      <c r="F19" s="13"/>
      <c r="G19" s="38"/>
      <c r="H19" s="15"/>
      <c r="I19" s="5"/>
      <c r="J19" s="6"/>
      <c r="K19" s="4"/>
      <c r="L19" s="4"/>
      <c r="M19" s="7"/>
      <c r="N19" s="8"/>
      <c r="O19" s="8"/>
      <c r="P19" s="1"/>
    </row>
    <row r="20" spans="1:16" ht="20.25" customHeight="1">
      <c r="A20" s="31" t="s">
        <v>5</v>
      </c>
      <c r="B20" s="31" t="s">
        <v>9</v>
      </c>
      <c r="C20" s="31" t="s">
        <v>7</v>
      </c>
      <c r="D20" s="12"/>
      <c r="E20" s="13"/>
      <c r="F20" s="13"/>
      <c r="G20" s="38"/>
      <c r="H20" s="15"/>
      <c r="I20" s="5"/>
      <c r="J20" s="6"/>
      <c r="K20" s="4"/>
      <c r="L20" s="4"/>
      <c r="M20" s="7"/>
      <c r="N20" s="8"/>
      <c r="O20" s="8"/>
      <c r="P20" s="1"/>
    </row>
    <row r="21" spans="1:16" ht="18.75">
      <c r="A21" s="57">
        <v>44998</v>
      </c>
      <c r="B21" s="47"/>
      <c r="C21" s="45"/>
      <c r="D21" s="33"/>
      <c r="E21" s="62"/>
      <c r="F21" s="34"/>
      <c r="G21" s="38"/>
      <c r="H21" s="15"/>
      <c r="I21" s="5"/>
      <c r="J21" s="6"/>
      <c r="K21" s="4"/>
      <c r="L21" s="4"/>
      <c r="M21" s="7"/>
      <c r="N21" s="8"/>
      <c r="O21" s="8"/>
      <c r="P21" s="1"/>
    </row>
    <row r="22" spans="1:16" ht="25.5">
      <c r="A22" s="48" t="s">
        <v>103</v>
      </c>
      <c r="B22" s="47" t="s">
        <v>102</v>
      </c>
      <c r="C22" s="45">
        <v>2816570.4</v>
      </c>
      <c r="D22" s="33"/>
      <c r="E22" s="62"/>
      <c r="F22" s="34"/>
      <c r="G22" s="38"/>
      <c r="H22" s="15"/>
      <c r="I22" s="5"/>
      <c r="J22" s="6"/>
      <c r="K22" s="4"/>
      <c r="L22" s="4"/>
      <c r="M22" s="7"/>
      <c r="N22" s="8"/>
      <c r="O22" s="8"/>
      <c r="P22" s="1"/>
    </row>
    <row r="23" spans="1:16" ht="25.5">
      <c r="A23" s="48" t="s">
        <v>103</v>
      </c>
      <c r="B23" s="47" t="s">
        <v>102</v>
      </c>
      <c r="C23" s="45">
        <v>2529979.2</v>
      </c>
      <c r="D23" s="33"/>
      <c r="E23" s="62"/>
      <c r="F23" s="34"/>
      <c r="G23" s="38"/>
      <c r="H23" s="15"/>
      <c r="I23" s="5"/>
      <c r="J23" s="6"/>
      <c r="K23" s="4"/>
      <c r="L23" s="4"/>
      <c r="M23" s="7"/>
      <c r="N23" s="8"/>
      <c r="O23" s="8"/>
      <c r="P23" s="1"/>
    </row>
    <row r="24" spans="1:16" ht="25.5">
      <c r="A24" s="48" t="s">
        <v>105</v>
      </c>
      <c r="B24" s="47" t="s">
        <v>104</v>
      </c>
      <c r="C24" s="45">
        <v>2331027.94</v>
      </c>
      <c r="D24" s="33"/>
      <c r="E24" s="62"/>
      <c r="F24" s="34"/>
      <c r="G24" s="38"/>
      <c r="H24" s="15"/>
      <c r="I24" s="5"/>
      <c r="J24" s="6"/>
      <c r="K24" s="4"/>
      <c r="L24" s="4"/>
      <c r="M24" s="7"/>
      <c r="N24" s="8"/>
      <c r="O24" s="8"/>
      <c r="P24" s="1"/>
    </row>
    <row r="25" spans="1:16" ht="25.5">
      <c r="A25" s="48" t="s">
        <v>105</v>
      </c>
      <c r="B25" s="47" t="s">
        <v>104</v>
      </c>
      <c r="C25" s="45">
        <v>1663131.49</v>
      </c>
      <c r="D25" s="33"/>
      <c r="E25" s="62"/>
      <c r="F25" s="34"/>
      <c r="G25" s="38"/>
      <c r="H25" s="15"/>
      <c r="I25" s="5"/>
      <c r="J25" s="6"/>
      <c r="K25" s="4"/>
      <c r="L25" s="4"/>
      <c r="M25" s="7"/>
      <c r="N25" s="8"/>
      <c r="O25" s="8"/>
      <c r="P25" s="1"/>
    </row>
    <row r="26" spans="1:16" ht="25.5">
      <c r="A26" s="48" t="s">
        <v>103</v>
      </c>
      <c r="B26" s="47" t="s">
        <v>102</v>
      </c>
      <c r="C26" s="45">
        <v>2097615.6</v>
      </c>
      <c r="D26" s="33"/>
      <c r="E26" s="62"/>
      <c r="F26" s="34"/>
      <c r="G26" s="38"/>
      <c r="H26" s="15"/>
      <c r="I26" s="5"/>
      <c r="J26" s="6"/>
      <c r="K26" s="4"/>
      <c r="L26" s="4"/>
      <c r="M26" s="7"/>
      <c r="N26" s="8"/>
      <c r="O26" s="8"/>
      <c r="P26" s="1"/>
    </row>
    <row r="27" spans="1:16" ht="25.5">
      <c r="A27" s="48" t="s">
        <v>107</v>
      </c>
      <c r="B27" s="47" t="s">
        <v>106</v>
      </c>
      <c r="C27" s="45">
        <v>1656772.08</v>
      </c>
      <c r="D27" s="33"/>
      <c r="E27" s="62"/>
      <c r="F27" s="34"/>
      <c r="G27" s="38"/>
      <c r="H27" s="15"/>
      <c r="I27" s="5"/>
      <c r="J27" s="6"/>
      <c r="K27" s="4"/>
      <c r="L27" s="4"/>
      <c r="M27" s="7"/>
      <c r="N27" s="8"/>
      <c r="O27" s="8"/>
      <c r="P27" s="1"/>
    </row>
    <row r="28" spans="1:16" ht="25.5">
      <c r="A28" s="48" t="s">
        <v>103</v>
      </c>
      <c r="B28" s="47" t="s">
        <v>102</v>
      </c>
      <c r="C28" s="45">
        <v>1353884.4</v>
      </c>
      <c r="D28" s="33"/>
      <c r="E28" s="62"/>
      <c r="F28" s="34"/>
      <c r="G28" s="38"/>
      <c r="H28" s="15"/>
      <c r="I28" s="5"/>
      <c r="J28" s="6"/>
      <c r="K28" s="4"/>
      <c r="L28" s="4"/>
      <c r="M28" s="7"/>
      <c r="N28" s="8"/>
      <c r="O28" s="8"/>
      <c r="P28" s="1"/>
    </row>
    <row r="29" spans="1:16" ht="25.5">
      <c r="A29" s="48" t="s">
        <v>103</v>
      </c>
      <c r="B29" s="47" t="s">
        <v>102</v>
      </c>
      <c r="C29" s="45">
        <v>1134589.2</v>
      </c>
      <c r="D29" s="33"/>
      <c r="E29" s="62"/>
      <c r="F29" s="34"/>
      <c r="G29" s="38"/>
      <c r="H29" s="15"/>
      <c r="I29" s="5"/>
      <c r="J29" s="6"/>
      <c r="K29" s="4"/>
      <c r="L29" s="4"/>
      <c r="M29" s="7"/>
      <c r="N29" s="8"/>
      <c r="O29" s="8"/>
      <c r="P29" s="1"/>
    </row>
    <row r="30" spans="1:16" ht="25.5">
      <c r="A30" s="48" t="s">
        <v>103</v>
      </c>
      <c r="B30" s="47" t="s">
        <v>102</v>
      </c>
      <c r="C30" s="45">
        <v>1081920.3</v>
      </c>
      <c r="D30" s="33"/>
      <c r="E30" s="62"/>
      <c r="F30" s="34"/>
      <c r="G30" s="38"/>
      <c r="H30" s="15"/>
      <c r="I30" s="5"/>
      <c r="J30" s="6"/>
      <c r="K30" s="4"/>
      <c r="L30" s="4"/>
      <c r="M30" s="7"/>
      <c r="N30" s="8"/>
      <c r="O30" s="8"/>
      <c r="P30" s="1"/>
    </row>
    <row r="31" spans="1:16" ht="25.5">
      <c r="A31" s="48" t="s">
        <v>103</v>
      </c>
      <c r="B31" s="47" t="s">
        <v>102</v>
      </c>
      <c r="C31" s="45">
        <v>984408</v>
      </c>
      <c r="D31" s="33"/>
      <c r="E31" s="62"/>
      <c r="F31" s="34"/>
      <c r="G31" s="38"/>
      <c r="H31" s="15"/>
      <c r="I31" s="5"/>
      <c r="J31" s="6"/>
      <c r="K31" s="4"/>
      <c r="L31" s="4"/>
      <c r="M31" s="7"/>
      <c r="N31" s="8"/>
      <c r="O31" s="8"/>
      <c r="P31" s="1"/>
    </row>
    <row r="32" spans="1:16" ht="25.5">
      <c r="A32" s="48" t="s">
        <v>103</v>
      </c>
      <c r="B32" s="47" t="s">
        <v>102</v>
      </c>
      <c r="C32" s="45">
        <v>610154.4</v>
      </c>
      <c r="D32" s="33"/>
      <c r="E32" s="62"/>
      <c r="F32" s="34"/>
      <c r="G32" s="38"/>
      <c r="H32" s="15"/>
      <c r="I32" s="5"/>
      <c r="J32" s="6"/>
      <c r="K32" s="4"/>
      <c r="L32" s="4"/>
      <c r="M32" s="7"/>
      <c r="N32" s="8"/>
      <c r="O32" s="8"/>
      <c r="P32" s="1"/>
    </row>
    <row r="33" spans="1:16" ht="25.5">
      <c r="A33" s="48" t="s">
        <v>103</v>
      </c>
      <c r="B33" s="47" t="s">
        <v>102</v>
      </c>
      <c r="C33" s="45">
        <v>282655.2</v>
      </c>
      <c r="D33" s="33"/>
      <c r="E33" s="62"/>
      <c r="F33" s="34"/>
      <c r="G33" s="38"/>
      <c r="H33" s="15"/>
      <c r="I33" s="5"/>
      <c r="J33" s="6"/>
      <c r="K33" s="4"/>
      <c r="L33" s="4"/>
      <c r="M33" s="7"/>
      <c r="N33" s="8"/>
      <c r="O33" s="8"/>
      <c r="P33" s="1"/>
    </row>
    <row r="34" spans="1:16" ht="25.5">
      <c r="A34" s="48" t="s">
        <v>103</v>
      </c>
      <c r="B34" s="47" t="s">
        <v>102</v>
      </c>
      <c r="C34" s="45">
        <v>249834</v>
      </c>
      <c r="D34" s="33"/>
      <c r="E34" s="62"/>
      <c r="F34" s="34"/>
      <c r="G34" s="38"/>
      <c r="H34" s="15"/>
      <c r="I34" s="5"/>
      <c r="J34" s="6"/>
      <c r="K34" s="4"/>
      <c r="L34" s="4"/>
      <c r="M34" s="7"/>
      <c r="N34" s="8"/>
      <c r="O34" s="8"/>
      <c r="P34" s="1"/>
    </row>
    <row r="35" spans="1:16" ht="25.5">
      <c r="A35" s="48" t="s">
        <v>103</v>
      </c>
      <c r="B35" s="47" t="s">
        <v>102</v>
      </c>
      <c r="C35" s="45">
        <v>228360</v>
      </c>
      <c r="D35" s="33"/>
      <c r="E35" s="62"/>
      <c r="F35" s="34"/>
      <c r="G35" s="38"/>
      <c r="H35" s="15"/>
      <c r="I35" s="5"/>
      <c r="J35" s="6"/>
      <c r="K35" s="4"/>
      <c r="L35" s="4"/>
      <c r="M35" s="7"/>
      <c r="N35" s="8"/>
      <c r="O35" s="8"/>
      <c r="P35" s="1"/>
    </row>
    <row r="36" spans="1:16" ht="25.5">
      <c r="A36" s="48" t="s">
        <v>103</v>
      </c>
      <c r="B36" s="47" t="s">
        <v>102</v>
      </c>
      <c r="C36" s="45">
        <v>227055.6</v>
      </c>
      <c r="D36" s="33"/>
      <c r="E36" s="62"/>
      <c r="F36" s="34"/>
      <c r="G36" s="38"/>
      <c r="H36" s="15"/>
      <c r="I36" s="5"/>
      <c r="J36" s="6"/>
      <c r="K36" s="4"/>
      <c r="L36" s="4"/>
      <c r="M36" s="7"/>
      <c r="N36" s="8"/>
      <c r="O36" s="8"/>
      <c r="P36" s="1"/>
    </row>
    <row r="37" spans="1:16" ht="25.5">
      <c r="A37" s="48" t="s">
        <v>103</v>
      </c>
      <c r="B37" s="47" t="s">
        <v>102</v>
      </c>
      <c r="C37" s="45">
        <v>207374.4</v>
      </c>
      <c r="D37" s="33"/>
      <c r="E37" s="62"/>
      <c r="F37" s="34"/>
      <c r="G37" s="38"/>
      <c r="H37" s="15"/>
      <c r="I37" s="5"/>
      <c r="J37" s="6"/>
      <c r="K37" s="4"/>
      <c r="L37" s="4"/>
      <c r="M37" s="7"/>
      <c r="N37" s="8"/>
      <c r="O37" s="8"/>
      <c r="P37" s="1"/>
    </row>
    <row r="38" spans="1:16" ht="25.5">
      <c r="A38" s="48" t="s">
        <v>103</v>
      </c>
      <c r="B38" s="47" t="s">
        <v>102</v>
      </c>
      <c r="C38" s="45">
        <v>78190.8</v>
      </c>
      <c r="D38" s="33"/>
      <c r="E38" s="62"/>
      <c r="F38" s="34"/>
      <c r="G38" s="38"/>
      <c r="H38" s="15"/>
      <c r="I38" s="5"/>
      <c r="J38" s="6"/>
      <c r="K38" s="4"/>
      <c r="L38" s="4"/>
      <c r="M38" s="7"/>
      <c r="N38" s="8"/>
      <c r="O38" s="8"/>
      <c r="P38" s="1"/>
    </row>
    <row r="39" spans="1:16" ht="18.75">
      <c r="A39" s="57">
        <v>44999</v>
      </c>
      <c r="B39" s="47"/>
      <c r="C39" s="45"/>
      <c r="D39" s="33"/>
      <c r="E39" s="62"/>
      <c r="F39" s="34"/>
      <c r="G39" s="38"/>
      <c r="H39" s="15"/>
      <c r="I39" s="5"/>
      <c r="J39" s="6"/>
      <c r="K39" s="4"/>
      <c r="L39" s="4"/>
      <c r="M39" s="7"/>
      <c r="N39" s="8"/>
      <c r="O39" s="8"/>
      <c r="P39" s="1"/>
    </row>
    <row r="40" spans="1:16" ht="25.5">
      <c r="A40" s="48" t="s">
        <v>110</v>
      </c>
      <c r="B40" s="47" t="s">
        <v>111</v>
      </c>
      <c r="C40" s="45">
        <v>1357747.43</v>
      </c>
      <c r="D40" s="33"/>
      <c r="E40" s="62"/>
      <c r="F40" s="34"/>
      <c r="G40" s="38"/>
      <c r="H40" s="15"/>
      <c r="I40" s="5"/>
      <c r="J40" s="6"/>
      <c r="K40" s="4"/>
      <c r="L40" s="4"/>
      <c r="M40" s="7"/>
      <c r="N40" s="8"/>
      <c r="O40" s="8"/>
      <c r="P40" s="1"/>
    </row>
    <row r="41" spans="1:16" ht="18.75">
      <c r="A41" s="57">
        <v>45000</v>
      </c>
      <c r="B41" s="47"/>
      <c r="C41" s="45"/>
      <c r="D41" s="33"/>
      <c r="E41" s="62"/>
      <c r="F41" s="34"/>
      <c r="G41" s="38"/>
      <c r="H41" s="15"/>
      <c r="I41" s="5"/>
      <c r="J41" s="6"/>
      <c r="K41" s="4"/>
      <c r="L41" s="4"/>
      <c r="M41" s="7"/>
      <c r="N41" s="8"/>
      <c r="O41" s="8"/>
      <c r="P41" s="1"/>
    </row>
    <row r="42" spans="1:16" ht="25.5">
      <c r="A42" s="48" t="s">
        <v>110</v>
      </c>
      <c r="B42" s="47" t="s">
        <v>111</v>
      </c>
      <c r="C42" s="45">
        <v>54041.29</v>
      </c>
      <c r="D42" s="33"/>
      <c r="E42" s="62"/>
      <c r="F42" s="34"/>
      <c r="G42" s="38"/>
      <c r="H42" s="15"/>
      <c r="I42" s="5"/>
      <c r="J42" s="6"/>
      <c r="K42" s="4"/>
      <c r="L42" s="4"/>
      <c r="M42" s="7"/>
      <c r="N42" s="8"/>
      <c r="O42" s="8"/>
      <c r="P42" s="1"/>
    </row>
    <row r="43" spans="1:16" ht="25.5">
      <c r="A43" s="48" t="s">
        <v>103</v>
      </c>
      <c r="B43" s="47" t="s">
        <v>102</v>
      </c>
      <c r="C43" s="45">
        <v>125912.4</v>
      </c>
      <c r="D43" s="33"/>
      <c r="E43" s="62"/>
      <c r="F43" s="34"/>
      <c r="G43" s="38"/>
      <c r="H43" s="15"/>
      <c r="I43" s="5"/>
      <c r="J43" s="6"/>
      <c r="K43" s="4"/>
      <c r="L43" s="4"/>
      <c r="M43" s="7"/>
      <c r="N43" s="8"/>
      <c r="O43" s="8"/>
      <c r="P43" s="1"/>
    </row>
    <row r="44" spans="1:16" ht="25.5">
      <c r="A44" s="48" t="s">
        <v>103</v>
      </c>
      <c r="B44" s="47" t="s">
        <v>102</v>
      </c>
      <c r="C44" s="45">
        <v>426703.2</v>
      </c>
      <c r="D44" s="33"/>
      <c r="E44" s="62"/>
      <c r="F44" s="34"/>
      <c r="G44" s="38"/>
      <c r="H44" s="15"/>
      <c r="I44" s="5"/>
      <c r="J44" s="6"/>
      <c r="K44" s="4"/>
      <c r="L44" s="4"/>
      <c r="M44" s="7"/>
      <c r="N44" s="8"/>
      <c r="O44" s="8"/>
      <c r="P44" s="1"/>
    </row>
    <row r="45" spans="1:16" ht="25.5">
      <c r="A45" s="48" t="s">
        <v>103</v>
      </c>
      <c r="B45" s="47" t="s">
        <v>102</v>
      </c>
      <c r="C45" s="45">
        <v>222123.6</v>
      </c>
      <c r="D45" s="33"/>
      <c r="E45" s="62"/>
      <c r="F45" s="34"/>
      <c r="G45" s="38"/>
      <c r="H45" s="15"/>
      <c r="I45" s="5"/>
      <c r="J45" s="6"/>
      <c r="K45" s="4"/>
      <c r="L45" s="4"/>
      <c r="M45" s="7"/>
      <c r="N45" s="8"/>
      <c r="O45" s="8"/>
      <c r="P45" s="1"/>
    </row>
    <row r="46" spans="1:16" ht="18.75">
      <c r="A46" s="57">
        <v>45006</v>
      </c>
      <c r="B46" s="47"/>
      <c r="C46" s="45"/>
      <c r="D46" s="33"/>
      <c r="E46" s="62"/>
      <c r="F46" s="34"/>
      <c r="G46" s="38"/>
      <c r="H46" s="15"/>
      <c r="I46" s="5"/>
      <c r="J46" s="6"/>
      <c r="K46" s="4"/>
      <c r="L46" s="4"/>
      <c r="M46" s="7"/>
      <c r="N46" s="8"/>
      <c r="O46" s="8"/>
      <c r="P46" s="1"/>
    </row>
    <row r="47" spans="1:16" ht="25.5">
      <c r="A47" s="48" t="s">
        <v>107</v>
      </c>
      <c r="B47" s="47" t="s">
        <v>106</v>
      </c>
      <c r="C47" s="45">
        <v>3484841.03</v>
      </c>
      <c r="D47" s="33"/>
      <c r="E47" s="62"/>
      <c r="F47" s="34"/>
      <c r="G47" s="38"/>
      <c r="H47" s="15"/>
      <c r="I47" s="5"/>
      <c r="J47" s="6"/>
      <c r="K47" s="4"/>
      <c r="L47" s="4"/>
      <c r="M47" s="7"/>
      <c r="N47" s="8"/>
      <c r="O47" s="8"/>
      <c r="P47" s="1"/>
    </row>
    <row r="48" spans="1:16" ht="25.5">
      <c r="A48" s="48" t="s">
        <v>107</v>
      </c>
      <c r="B48" s="47" t="s">
        <v>106</v>
      </c>
      <c r="C48" s="45">
        <v>616599.13</v>
      </c>
      <c r="D48" s="33"/>
      <c r="E48" s="62"/>
      <c r="F48" s="34"/>
      <c r="G48" s="38"/>
      <c r="H48" s="15"/>
      <c r="I48" s="5"/>
      <c r="J48" s="6"/>
      <c r="K48" s="4"/>
      <c r="L48" s="4"/>
      <c r="M48" s="7"/>
      <c r="N48" s="8"/>
      <c r="O48" s="8"/>
      <c r="P48" s="1"/>
    </row>
    <row r="49" spans="1:16" ht="25.5">
      <c r="A49" s="48" t="s">
        <v>110</v>
      </c>
      <c r="B49" s="47" t="s">
        <v>111</v>
      </c>
      <c r="C49" s="45">
        <v>283214.7</v>
      </c>
      <c r="D49" s="33"/>
      <c r="E49" s="62"/>
      <c r="F49" s="34"/>
      <c r="G49" s="38"/>
      <c r="H49" s="15"/>
      <c r="I49" s="5"/>
      <c r="J49" s="6"/>
      <c r="K49" s="4"/>
      <c r="L49" s="4"/>
      <c r="M49" s="7"/>
      <c r="N49" s="8"/>
      <c r="O49" s="8"/>
      <c r="P49" s="1"/>
    </row>
    <row r="50" spans="1:16" ht="18.75">
      <c r="A50" s="57">
        <v>45012</v>
      </c>
      <c r="B50" s="47"/>
      <c r="C50" s="45"/>
      <c r="D50" s="33"/>
      <c r="E50" s="62"/>
      <c r="F50" s="34"/>
      <c r="G50" s="38"/>
      <c r="H50" s="15"/>
      <c r="I50" s="5"/>
      <c r="J50" s="6"/>
      <c r="K50" s="4"/>
      <c r="L50" s="4"/>
      <c r="M50" s="7"/>
      <c r="N50" s="8"/>
      <c r="O50" s="8"/>
      <c r="P50" s="1"/>
    </row>
    <row r="51" spans="1:16" ht="25.5">
      <c r="A51" s="48" t="s">
        <v>103</v>
      </c>
      <c r="B51" s="47" t="s">
        <v>102</v>
      </c>
      <c r="C51" s="45">
        <v>1421649.6</v>
      </c>
      <c r="D51" s="33"/>
      <c r="E51" s="62"/>
      <c r="F51" s="34"/>
      <c r="G51" s="38"/>
      <c r="H51" s="15"/>
      <c r="I51" s="5"/>
      <c r="J51" s="6"/>
      <c r="K51" s="4"/>
      <c r="L51" s="4"/>
      <c r="M51" s="7"/>
      <c r="N51" s="8"/>
      <c r="O51" s="8"/>
      <c r="P51" s="1"/>
    </row>
    <row r="52" spans="1:16" ht="25.5">
      <c r="A52" s="48" t="s">
        <v>103</v>
      </c>
      <c r="B52" s="47" t="s">
        <v>102</v>
      </c>
      <c r="C52" s="45">
        <v>1154211.6</v>
      </c>
      <c r="D52" s="33"/>
      <c r="E52" s="62"/>
      <c r="F52" s="34"/>
      <c r="G52" s="38"/>
      <c r="H52" s="15"/>
      <c r="I52" s="5"/>
      <c r="J52" s="6"/>
      <c r="K52" s="4"/>
      <c r="L52" s="4"/>
      <c r="M52" s="7"/>
      <c r="N52" s="8"/>
      <c r="O52" s="8"/>
      <c r="P52" s="1"/>
    </row>
    <row r="53" spans="1:16" ht="25.5">
      <c r="A53" s="48" t="s">
        <v>103</v>
      </c>
      <c r="B53" s="47" t="s">
        <v>102</v>
      </c>
      <c r="C53" s="45">
        <v>336583.2</v>
      </c>
      <c r="D53" s="33"/>
      <c r="E53" s="62"/>
      <c r="F53" s="34"/>
      <c r="G53" s="38"/>
      <c r="H53" s="15"/>
      <c r="I53" s="5"/>
      <c r="J53" s="6"/>
      <c r="K53" s="4"/>
      <c r="L53" s="4"/>
      <c r="M53" s="7"/>
      <c r="N53" s="8"/>
      <c r="O53" s="8"/>
      <c r="P53" s="1"/>
    </row>
    <row r="54" spans="1:16" ht="25.5">
      <c r="A54" s="48" t="s">
        <v>110</v>
      </c>
      <c r="B54" s="47" t="s">
        <v>111</v>
      </c>
      <c r="C54" s="45">
        <v>203155.13</v>
      </c>
      <c r="D54" s="33"/>
      <c r="E54" s="62"/>
      <c r="F54" s="34"/>
      <c r="G54" s="38"/>
      <c r="H54" s="15"/>
      <c r="I54" s="5"/>
      <c r="J54" s="6"/>
      <c r="K54" s="4"/>
      <c r="L54" s="4"/>
      <c r="M54" s="7"/>
      <c r="N54" s="8"/>
      <c r="O54" s="8"/>
      <c r="P54" s="1"/>
    </row>
    <row r="55" spans="1:16" ht="18.75">
      <c r="A55" s="57">
        <v>45024</v>
      </c>
      <c r="B55" s="47"/>
      <c r="C55" s="45"/>
      <c r="D55" s="33"/>
      <c r="E55" s="62"/>
      <c r="F55" s="34"/>
      <c r="G55" s="38"/>
      <c r="H55" s="15"/>
      <c r="I55" s="5"/>
      <c r="J55" s="6"/>
      <c r="K55" s="4"/>
      <c r="L55" s="4"/>
      <c r="M55" s="7"/>
      <c r="N55" s="8"/>
      <c r="O55" s="8"/>
      <c r="P55" s="1"/>
    </row>
    <row r="56" spans="1:16" ht="25.5">
      <c r="A56" s="48" t="s">
        <v>107</v>
      </c>
      <c r="B56" s="47" t="s">
        <v>106</v>
      </c>
      <c r="C56" s="45">
        <v>892273.36</v>
      </c>
      <c r="D56" s="33"/>
      <c r="E56" s="62"/>
      <c r="F56" s="34"/>
      <c r="G56" s="38"/>
      <c r="H56" s="15"/>
      <c r="I56" s="5"/>
      <c r="J56" s="6"/>
      <c r="K56" s="4"/>
      <c r="L56" s="4"/>
      <c r="M56" s="7"/>
      <c r="N56" s="8"/>
      <c r="O56" s="8"/>
      <c r="P56" s="1"/>
    </row>
    <row r="57" spans="1:16" ht="18.75">
      <c r="A57" s="57">
        <v>45027</v>
      </c>
      <c r="B57" s="47"/>
      <c r="C57" s="45"/>
      <c r="D57" s="33"/>
      <c r="E57" s="62"/>
      <c r="F57" s="34"/>
      <c r="G57" s="38"/>
      <c r="H57" s="15"/>
      <c r="I57" s="5"/>
      <c r="J57" s="6"/>
      <c r="K57" s="4"/>
      <c r="L57" s="4"/>
      <c r="M57" s="7"/>
      <c r="N57" s="8"/>
      <c r="O57" s="8"/>
      <c r="P57" s="1"/>
    </row>
    <row r="58" spans="1:16" ht="25.5">
      <c r="A58" s="48" t="s">
        <v>103</v>
      </c>
      <c r="B58" s="47" t="s">
        <v>102</v>
      </c>
      <c r="C58" s="45">
        <v>1224614.4</v>
      </c>
      <c r="D58" s="33"/>
      <c r="E58" s="62"/>
      <c r="F58" s="34"/>
      <c r="G58" s="38"/>
      <c r="H58" s="15"/>
      <c r="I58" s="5"/>
      <c r="J58" s="6"/>
      <c r="K58" s="4"/>
      <c r="L58" s="4"/>
      <c r="M58" s="7"/>
      <c r="N58" s="8"/>
      <c r="O58" s="8"/>
      <c r="P58" s="1"/>
    </row>
    <row r="59" spans="1:16" ht="25.5">
      <c r="A59" s="48" t="s">
        <v>103</v>
      </c>
      <c r="B59" s="47" t="s">
        <v>102</v>
      </c>
      <c r="C59" s="45">
        <v>242166</v>
      </c>
      <c r="D59" s="33"/>
      <c r="E59" s="62"/>
      <c r="F59" s="34"/>
      <c r="G59" s="38"/>
      <c r="H59" s="15"/>
      <c r="I59" s="5"/>
      <c r="J59" s="6"/>
      <c r="K59" s="4"/>
      <c r="L59" s="4"/>
      <c r="M59" s="7"/>
      <c r="N59" s="8"/>
      <c r="O59" s="8"/>
      <c r="P59" s="1"/>
    </row>
    <row r="60" spans="1:16" ht="25.5">
      <c r="A60" s="48" t="s">
        <v>103</v>
      </c>
      <c r="B60" s="47" t="s">
        <v>102</v>
      </c>
      <c r="C60" s="45">
        <v>154923.6</v>
      </c>
      <c r="D60" s="33"/>
      <c r="E60" s="62"/>
      <c r="F60" s="34"/>
      <c r="G60" s="38"/>
      <c r="H60" s="15"/>
      <c r="I60" s="5"/>
      <c r="J60" s="6"/>
      <c r="K60" s="4"/>
      <c r="L60" s="4"/>
      <c r="M60" s="7"/>
      <c r="N60" s="8"/>
      <c r="O60" s="8"/>
      <c r="P60" s="1"/>
    </row>
    <row r="61" spans="1:16" ht="25.5">
      <c r="A61" s="48" t="s">
        <v>103</v>
      </c>
      <c r="B61" s="47" t="s">
        <v>102</v>
      </c>
      <c r="C61" s="45">
        <v>0.4</v>
      </c>
      <c r="D61" s="33"/>
      <c r="E61" s="62"/>
      <c r="F61" s="34"/>
      <c r="G61" s="38"/>
      <c r="H61" s="15"/>
      <c r="I61" s="5"/>
      <c r="J61" s="6"/>
      <c r="K61" s="4"/>
      <c r="L61" s="4"/>
      <c r="M61" s="7"/>
      <c r="N61" s="8"/>
      <c r="O61" s="8"/>
      <c r="P61" s="1"/>
    </row>
    <row r="62" spans="1:16" ht="25.5">
      <c r="A62" s="48" t="s">
        <v>110</v>
      </c>
      <c r="B62" s="47" t="s">
        <v>111</v>
      </c>
      <c r="C62" s="45">
        <v>96228.52</v>
      </c>
      <c r="D62" s="33"/>
      <c r="E62" s="62"/>
      <c r="F62" s="34"/>
      <c r="G62" s="38"/>
      <c r="H62" s="15"/>
      <c r="I62" s="5"/>
      <c r="J62" s="6"/>
      <c r="K62" s="4"/>
      <c r="L62" s="4"/>
      <c r="M62" s="7"/>
      <c r="N62" s="8"/>
      <c r="O62" s="8"/>
      <c r="P62" s="1"/>
    </row>
    <row r="63" spans="1:16" ht="25.5">
      <c r="A63" s="48" t="s">
        <v>110</v>
      </c>
      <c r="B63" s="47" t="s">
        <v>111</v>
      </c>
      <c r="C63" s="45">
        <v>61613.71</v>
      </c>
      <c r="D63" s="33"/>
      <c r="E63" s="62"/>
      <c r="F63" s="34"/>
      <c r="G63" s="38"/>
      <c r="H63" s="15"/>
      <c r="I63" s="5"/>
      <c r="J63" s="6"/>
      <c r="K63" s="4"/>
      <c r="L63" s="4"/>
      <c r="M63" s="7"/>
      <c r="N63" s="8"/>
      <c r="O63" s="8"/>
      <c r="P63" s="1"/>
    </row>
    <row r="64" spans="1:16" ht="25.5">
      <c r="A64" s="48" t="s">
        <v>110</v>
      </c>
      <c r="B64" s="47" t="s">
        <v>111</v>
      </c>
      <c r="C64" s="45">
        <v>16892.09</v>
      </c>
      <c r="D64" s="33"/>
      <c r="E64" s="62"/>
      <c r="F64" s="34"/>
      <c r="G64" s="38"/>
      <c r="H64" s="15"/>
      <c r="I64" s="5"/>
      <c r="J64" s="6"/>
      <c r="K64" s="4"/>
      <c r="L64" s="4"/>
      <c r="M64" s="7"/>
      <c r="N64" s="8"/>
      <c r="O64" s="8"/>
      <c r="P64" s="1"/>
    </row>
    <row r="65" spans="1:16" ht="18.75">
      <c r="A65" s="57">
        <v>45030</v>
      </c>
      <c r="B65" s="47"/>
      <c r="C65" s="45"/>
      <c r="D65" s="33"/>
      <c r="E65" s="62"/>
      <c r="F65" s="34"/>
      <c r="G65" s="38"/>
      <c r="H65" s="15"/>
      <c r="I65" s="5"/>
      <c r="J65" s="6"/>
      <c r="K65" s="4"/>
      <c r="L65" s="4"/>
      <c r="M65" s="7"/>
      <c r="N65" s="8"/>
      <c r="O65" s="8"/>
      <c r="P65" s="1"/>
    </row>
    <row r="66" spans="1:16" ht="25.5">
      <c r="A66" s="48" t="s">
        <v>105</v>
      </c>
      <c r="B66" s="47" t="s">
        <v>104</v>
      </c>
      <c r="C66" s="45">
        <v>2429600.35</v>
      </c>
      <c r="D66" s="33"/>
      <c r="E66" s="62"/>
      <c r="F66" s="34"/>
      <c r="G66" s="38"/>
      <c r="H66" s="15"/>
      <c r="I66" s="5"/>
      <c r="J66" s="6"/>
      <c r="K66" s="4"/>
      <c r="L66" s="4"/>
      <c r="M66" s="7"/>
      <c r="N66" s="8"/>
      <c r="O66" s="8"/>
      <c r="P66" s="1"/>
    </row>
    <row r="67" spans="1:16" ht="25.5">
      <c r="A67" s="48" t="s">
        <v>110</v>
      </c>
      <c r="B67" s="47" t="s">
        <v>111</v>
      </c>
      <c r="C67" s="45">
        <v>167263.81</v>
      </c>
      <c r="D67" s="33"/>
      <c r="E67" s="62"/>
      <c r="F67" s="34"/>
      <c r="G67" s="38"/>
      <c r="H67" s="15"/>
      <c r="I67" s="5"/>
      <c r="J67" s="6"/>
      <c r="K67" s="4"/>
      <c r="L67" s="4"/>
      <c r="M67" s="7"/>
      <c r="N67" s="8"/>
      <c r="O67" s="8"/>
      <c r="P67" s="1"/>
    </row>
    <row r="68" spans="1:16" ht="18.75">
      <c r="A68" s="57">
        <v>45028</v>
      </c>
      <c r="B68" s="47"/>
      <c r="C68" s="45"/>
      <c r="D68" s="33"/>
      <c r="E68" s="62"/>
      <c r="F68" s="34"/>
      <c r="G68" s="38"/>
      <c r="H68" s="15"/>
      <c r="I68" s="5"/>
      <c r="J68" s="6"/>
      <c r="K68" s="4"/>
      <c r="L68" s="4"/>
      <c r="M68" s="7"/>
      <c r="N68" s="8"/>
      <c r="O68" s="8"/>
      <c r="P68" s="1"/>
    </row>
    <row r="69" spans="1:16" ht="25.5">
      <c r="A69" s="48" t="s">
        <v>103</v>
      </c>
      <c r="B69" s="47" t="s">
        <v>102</v>
      </c>
      <c r="C69" s="45">
        <v>2944624.8</v>
      </c>
      <c r="D69" s="33"/>
      <c r="E69" s="62"/>
      <c r="F69" s="34"/>
      <c r="G69" s="38"/>
      <c r="H69" s="15"/>
      <c r="I69" s="5"/>
      <c r="J69" s="6"/>
      <c r="K69" s="4"/>
      <c r="L69" s="4"/>
      <c r="M69" s="7"/>
      <c r="N69" s="8"/>
      <c r="O69" s="8"/>
      <c r="P69" s="1"/>
    </row>
    <row r="70" spans="1:16" ht="25.5">
      <c r="A70" s="48" t="s">
        <v>103</v>
      </c>
      <c r="B70" s="47" t="s">
        <v>102</v>
      </c>
      <c r="C70" s="45">
        <v>2283063.6</v>
      </c>
      <c r="D70" s="33"/>
      <c r="E70" s="62"/>
      <c r="F70" s="34"/>
      <c r="G70" s="38"/>
      <c r="H70" s="15"/>
      <c r="I70" s="5"/>
      <c r="J70" s="6"/>
      <c r="K70" s="4"/>
      <c r="L70" s="4"/>
      <c r="M70" s="7"/>
      <c r="N70" s="8"/>
      <c r="O70" s="8"/>
      <c r="P70" s="1"/>
    </row>
    <row r="71" spans="1:16" ht="25.5">
      <c r="A71" s="48" t="s">
        <v>110</v>
      </c>
      <c r="B71" s="47" t="s">
        <v>111</v>
      </c>
      <c r="C71" s="45">
        <v>205399.85</v>
      </c>
      <c r="D71" s="33"/>
      <c r="E71" s="62"/>
      <c r="F71" s="34"/>
      <c r="G71" s="38"/>
      <c r="H71" s="15"/>
      <c r="I71" s="5"/>
      <c r="J71" s="6"/>
      <c r="K71" s="4"/>
      <c r="L71" s="4"/>
      <c r="M71" s="7"/>
      <c r="N71" s="8"/>
      <c r="O71" s="8"/>
      <c r="P71" s="1"/>
    </row>
    <row r="72" spans="1:16" ht="25.5">
      <c r="A72" s="48" t="s">
        <v>110</v>
      </c>
      <c r="B72" s="47" t="s">
        <v>111</v>
      </c>
      <c r="C72" s="45">
        <v>159253.2</v>
      </c>
      <c r="D72" s="33"/>
      <c r="E72" s="62"/>
      <c r="F72" s="34"/>
      <c r="G72" s="38"/>
      <c r="H72" s="15"/>
      <c r="I72" s="5"/>
      <c r="J72" s="6"/>
      <c r="K72" s="4"/>
      <c r="L72" s="4"/>
      <c r="M72" s="7"/>
      <c r="N72" s="8"/>
      <c r="O72" s="8"/>
      <c r="P72" s="1"/>
    </row>
    <row r="73" spans="1:16" ht="18.75">
      <c r="A73" s="48"/>
      <c r="B73" s="47"/>
      <c r="C73" s="45"/>
      <c r="D73" s="33"/>
      <c r="E73" s="62"/>
      <c r="F73" s="34"/>
      <c r="G73" s="38"/>
      <c r="H73" s="15"/>
      <c r="I73" s="5"/>
      <c r="J73" s="6"/>
      <c r="K73" s="4"/>
      <c r="L73" s="4"/>
      <c r="M73" s="7"/>
      <c r="N73" s="8"/>
      <c r="O73" s="8"/>
      <c r="P73" s="1"/>
    </row>
    <row r="74" spans="1:16" ht="18.75">
      <c r="A74" s="48"/>
      <c r="B74" s="47"/>
      <c r="C74" s="45"/>
      <c r="D74" s="33"/>
      <c r="E74" s="62"/>
      <c r="F74" s="34"/>
      <c r="G74" s="38"/>
      <c r="H74" s="15"/>
      <c r="I74" s="5"/>
      <c r="J74" s="6"/>
      <c r="K74" s="4"/>
      <c r="L74" s="4"/>
      <c r="M74" s="7"/>
      <c r="N74" s="8"/>
      <c r="O74" s="8"/>
      <c r="P74" s="1"/>
    </row>
    <row r="75" spans="1:16" ht="15.75" customHeight="1">
      <c r="A75" s="26" t="s">
        <v>40</v>
      </c>
      <c r="B75" s="47"/>
      <c r="C75" s="35">
        <f>SUM(C21:C74)</f>
        <v>40098223.01</v>
      </c>
      <c r="D75" s="33"/>
      <c r="E75" s="62">
        <f>SUM(E54)</f>
        <v>0</v>
      </c>
      <c r="F75" s="34"/>
      <c r="G75" s="38"/>
      <c r="H75" s="15"/>
      <c r="I75" s="5"/>
      <c r="J75" s="6"/>
      <c r="K75" s="4"/>
      <c r="L75" s="4"/>
      <c r="M75" s="7"/>
      <c r="N75" s="8"/>
      <c r="O75" s="8"/>
      <c r="P75" s="1"/>
    </row>
    <row r="76" spans="4:16" ht="18.75" customHeight="1">
      <c r="D76" s="12"/>
      <c r="E76" s="13"/>
      <c r="F76" s="13"/>
      <c r="G76" s="38"/>
      <c r="H76" s="15"/>
      <c r="I76" s="5"/>
      <c r="J76" s="6"/>
      <c r="K76" s="4"/>
      <c r="L76" s="4"/>
      <c r="M76" s="7"/>
      <c r="N76" s="8"/>
      <c r="O76" s="8"/>
      <c r="P76" s="1"/>
    </row>
    <row r="77" spans="4:16" ht="29.25" customHeight="1">
      <c r="D77" s="12"/>
      <c r="E77" s="13"/>
      <c r="F77" s="13"/>
      <c r="G77" s="38"/>
      <c r="H77" s="14"/>
      <c r="I77" s="5"/>
      <c r="J77" s="6"/>
      <c r="K77" s="4"/>
      <c r="L77" s="4"/>
      <c r="M77" s="7"/>
      <c r="N77" s="8"/>
      <c r="O77" s="8"/>
      <c r="P77" s="1"/>
    </row>
    <row r="78" spans="4:16" ht="19.5" customHeight="1">
      <c r="D78" s="12"/>
      <c r="E78" s="13"/>
      <c r="F78" s="13"/>
      <c r="G78" s="38"/>
      <c r="H78" s="14"/>
      <c r="I78" s="5"/>
      <c r="J78" s="6"/>
      <c r="K78" s="4"/>
      <c r="L78" s="4"/>
      <c r="M78" s="7"/>
      <c r="N78" s="8"/>
      <c r="O78" s="8"/>
      <c r="P78" s="1"/>
    </row>
    <row r="79" spans="4:16" ht="21" customHeight="1">
      <c r="D79" s="12"/>
      <c r="E79" s="13"/>
      <c r="F79" s="13"/>
      <c r="G79" s="38"/>
      <c r="H79" s="14"/>
      <c r="I79" s="5"/>
      <c r="J79" s="6"/>
      <c r="K79" s="4"/>
      <c r="L79" s="4"/>
      <c r="M79" s="7"/>
      <c r="N79" s="8"/>
      <c r="O79" s="8"/>
      <c r="P79" s="1"/>
    </row>
    <row r="80" spans="4:16" ht="22.5" customHeight="1">
      <c r="D80" s="12"/>
      <c r="E80" s="13"/>
      <c r="F80" s="13"/>
      <c r="G80" s="38"/>
      <c r="H80" s="14"/>
      <c r="I80" s="5"/>
      <c r="J80" s="6"/>
      <c r="K80" s="4"/>
      <c r="L80" s="4"/>
      <c r="M80" s="7"/>
      <c r="N80" s="8"/>
      <c r="O80" s="8"/>
      <c r="P80" s="1"/>
    </row>
    <row r="81" spans="4:16" ht="36.75" customHeight="1">
      <c r="D81" s="12"/>
      <c r="E81" s="13"/>
      <c r="F81" s="13"/>
      <c r="G81" s="38"/>
      <c r="H81" s="14"/>
      <c r="I81" s="5"/>
      <c r="J81" s="6"/>
      <c r="K81" s="4"/>
      <c r="L81" s="4"/>
      <c r="M81" s="7"/>
      <c r="N81" s="8"/>
      <c r="O81" s="8"/>
      <c r="P81" s="1"/>
    </row>
    <row r="82" spans="4:16" ht="36.75" customHeight="1">
      <c r="D82" s="12"/>
      <c r="E82" s="13"/>
      <c r="F82" s="13"/>
      <c r="G82" s="38"/>
      <c r="H82" s="14"/>
      <c r="I82" s="5"/>
      <c r="J82" s="6"/>
      <c r="K82" s="4"/>
      <c r="L82" s="4"/>
      <c r="M82" s="7"/>
      <c r="N82" s="8"/>
      <c r="O82" s="8"/>
      <c r="P82" s="1"/>
    </row>
    <row r="83" spans="4:16" ht="36.75" customHeight="1">
      <c r="D83" s="12"/>
      <c r="E83" s="13"/>
      <c r="F83" s="13"/>
      <c r="G83" s="38"/>
      <c r="H83" s="14"/>
      <c r="I83" s="5"/>
      <c r="J83" s="6"/>
      <c r="K83" s="4"/>
      <c r="L83" s="4"/>
      <c r="M83" s="7"/>
      <c r="N83" s="8"/>
      <c r="O83" s="8"/>
      <c r="P83" s="1"/>
    </row>
    <row r="84" spans="4:16" ht="18.75">
      <c r="D84" s="12"/>
      <c r="E84" s="13"/>
      <c r="F84" s="13"/>
      <c r="G84" s="38"/>
      <c r="H84" s="14"/>
      <c r="I84" s="5"/>
      <c r="J84" s="6"/>
      <c r="K84" s="4"/>
      <c r="L84" s="4"/>
      <c r="M84" s="7"/>
      <c r="N84" s="8"/>
      <c r="O84" s="8"/>
      <c r="P84" s="1"/>
    </row>
    <row r="85" spans="4:16" ht="16.5" customHeight="1">
      <c r="D85" s="12"/>
      <c r="E85" s="13"/>
      <c r="F85" s="13"/>
      <c r="G85" s="38"/>
      <c r="H85" s="14"/>
      <c r="I85" s="5"/>
      <c r="J85" s="6"/>
      <c r="K85" s="4"/>
      <c r="L85" s="4"/>
      <c r="M85" s="7"/>
      <c r="N85" s="8"/>
      <c r="O85" s="8"/>
      <c r="P85" s="1"/>
    </row>
    <row r="86" spans="4:16" ht="30.75" customHeight="1">
      <c r="D86" s="12"/>
      <c r="E86" s="13"/>
      <c r="F86" s="13"/>
      <c r="G86" s="38"/>
      <c r="H86" s="14"/>
      <c r="I86" s="5"/>
      <c r="J86" s="6"/>
      <c r="K86" s="4"/>
      <c r="L86" s="4"/>
      <c r="M86" s="7"/>
      <c r="N86" s="8"/>
      <c r="O86" s="8"/>
      <c r="P86" s="1"/>
    </row>
    <row r="87" spans="4:16" ht="21" customHeight="1">
      <c r="D87" s="12"/>
      <c r="E87" s="13"/>
      <c r="F87" s="13"/>
      <c r="G87" s="38"/>
      <c r="H87" s="14"/>
      <c r="I87" s="5"/>
      <c r="J87" s="6"/>
      <c r="K87" s="4"/>
      <c r="L87" s="4"/>
      <c r="M87" s="7"/>
      <c r="N87" s="8"/>
      <c r="O87" s="8"/>
      <c r="P87" s="1"/>
    </row>
    <row r="88" spans="4:16" ht="21" customHeight="1">
      <c r="D88" s="12"/>
      <c r="E88" s="13"/>
      <c r="F88" s="13"/>
      <c r="G88" s="38"/>
      <c r="H88" s="14"/>
      <c r="I88" s="5"/>
      <c r="J88" s="6"/>
      <c r="K88" s="4"/>
      <c r="L88" s="4"/>
      <c r="M88" s="7"/>
      <c r="N88" s="8"/>
      <c r="O88" s="8"/>
      <c r="P88" s="1"/>
    </row>
    <row r="89" spans="4:16" ht="21" customHeight="1">
      <c r="D89" s="12"/>
      <c r="E89" s="13"/>
      <c r="F89" s="13"/>
      <c r="G89" s="38"/>
      <c r="H89" s="14"/>
      <c r="I89" s="5"/>
      <c r="J89" s="6"/>
      <c r="K89" s="4"/>
      <c r="L89" s="4"/>
      <c r="M89" s="7"/>
      <c r="N89" s="8"/>
      <c r="O89" s="8"/>
      <c r="P89" s="1"/>
    </row>
    <row r="90" spans="4:16" ht="21" customHeight="1">
      <c r="D90" s="12"/>
      <c r="E90" s="13"/>
      <c r="F90" s="13"/>
      <c r="G90" s="38"/>
      <c r="H90" s="14"/>
      <c r="I90" s="5"/>
      <c r="J90" s="6"/>
      <c r="K90" s="4"/>
      <c r="L90" s="4"/>
      <c r="M90" s="7"/>
      <c r="N90" s="8"/>
      <c r="O90" s="8"/>
      <c r="P90" s="1"/>
    </row>
    <row r="91" spans="4:16" ht="21" customHeight="1">
      <c r="D91" s="12"/>
      <c r="E91" s="13"/>
      <c r="F91" s="13"/>
      <c r="G91" s="38"/>
      <c r="H91" s="14"/>
      <c r="I91" s="5"/>
      <c r="J91" s="6"/>
      <c r="K91" s="4"/>
      <c r="L91" s="4"/>
      <c r="M91" s="7"/>
      <c r="N91" s="8"/>
      <c r="O91" s="8"/>
      <c r="P91" s="1"/>
    </row>
    <row r="92" spans="4:16" ht="21" customHeight="1">
      <c r="D92" s="12"/>
      <c r="E92" s="13"/>
      <c r="F92" s="13"/>
      <c r="G92" s="38"/>
      <c r="H92" s="14"/>
      <c r="I92" s="5"/>
      <c r="J92" s="6"/>
      <c r="K92" s="4"/>
      <c r="L92" s="4"/>
      <c r="M92" s="7"/>
      <c r="N92" s="8"/>
      <c r="O92" s="8"/>
      <c r="P92" s="1"/>
    </row>
    <row r="93" spans="4:16" ht="21" customHeight="1">
      <c r="D93" s="12"/>
      <c r="E93" s="13"/>
      <c r="F93" s="13"/>
      <c r="G93" s="38"/>
      <c r="H93" s="14"/>
      <c r="I93" s="5"/>
      <c r="J93" s="6"/>
      <c r="K93" s="4"/>
      <c r="L93" s="4"/>
      <c r="M93" s="7"/>
      <c r="N93" s="8"/>
      <c r="O93" s="8"/>
      <c r="P93" s="1"/>
    </row>
    <row r="94" spans="4:16" ht="21" customHeight="1">
      <c r="D94" s="12"/>
      <c r="E94" s="13"/>
      <c r="F94" s="13"/>
      <c r="G94" s="38"/>
      <c r="H94" s="14"/>
      <c r="I94" s="5"/>
      <c r="J94" s="6"/>
      <c r="K94" s="4"/>
      <c r="L94" s="4"/>
      <c r="M94" s="7"/>
      <c r="N94" s="8"/>
      <c r="O94" s="8"/>
      <c r="P94" s="1"/>
    </row>
    <row r="95" spans="4:16" ht="21" customHeight="1">
      <c r="D95" s="12"/>
      <c r="E95" s="13"/>
      <c r="F95" s="13"/>
      <c r="G95" s="38"/>
      <c r="H95" s="14"/>
      <c r="I95" s="5"/>
      <c r="J95" s="6"/>
      <c r="K95" s="4"/>
      <c r="L95" s="4"/>
      <c r="M95" s="7"/>
      <c r="N95" s="8"/>
      <c r="O95" s="8"/>
      <c r="P95" s="1"/>
    </row>
    <row r="96" spans="4:16" ht="21" customHeight="1">
      <c r="D96" s="12"/>
      <c r="E96" s="13"/>
      <c r="F96" s="13"/>
      <c r="G96" s="38"/>
      <c r="H96" s="14"/>
      <c r="I96" s="5"/>
      <c r="J96" s="6"/>
      <c r="K96" s="4"/>
      <c r="L96" s="4"/>
      <c r="M96" s="7"/>
      <c r="N96" s="8"/>
      <c r="O96" s="8"/>
      <c r="P96" s="1"/>
    </row>
    <row r="97" spans="4:16" ht="21" customHeight="1">
      <c r="D97" s="12"/>
      <c r="E97" s="13"/>
      <c r="F97" s="13"/>
      <c r="G97" s="38"/>
      <c r="H97" s="14"/>
      <c r="I97" s="5"/>
      <c r="J97" s="6"/>
      <c r="K97" s="4"/>
      <c r="L97" s="4"/>
      <c r="M97" s="7"/>
      <c r="N97" s="8"/>
      <c r="O97" s="8"/>
      <c r="P97" s="1"/>
    </row>
    <row r="98" spans="4:16" ht="21" customHeight="1">
      <c r="D98" s="12"/>
      <c r="E98" s="13"/>
      <c r="F98" s="13"/>
      <c r="G98" s="38"/>
      <c r="H98" s="14"/>
      <c r="I98" s="5"/>
      <c r="J98" s="6"/>
      <c r="K98" s="4"/>
      <c r="L98" s="4"/>
      <c r="M98" s="7"/>
      <c r="N98" s="8"/>
      <c r="O98" s="8"/>
      <c r="P98" s="1"/>
    </row>
    <row r="99" spans="4:16" ht="21" customHeight="1">
      <c r="D99" s="12"/>
      <c r="E99" s="13"/>
      <c r="F99" s="13"/>
      <c r="G99" s="38"/>
      <c r="H99" s="14"/>
      <c r="I99" s="5"/>
      <c r="J99" s="6"/>
      <c r="K99" s="4"/>
      <c r="L99" s="4"/>
      <c r="M99" s="7"/>
      <c r="N99" s="8"/>
      <c r="O99" s="8"/>
      <c r="P99" s="1"/>
    </row>
    <row r="100" spans="4:16" ht="21" customHeight="1">
      <c r="D100" s="12"/>
      <c r="E100" s="13"/>
      <c r="F100" s="13"/>
      <c r="G100" s="38"/>
      <c r="H100" s="14"/>
      <c r="I100" s="5"/>
      <c r="J100" s="6"/>
      <c r="K100" s="4"/>
      <c r="L100" s="4"/>
      <c r="M100" s="7"/>
      <c r="N100" s="8"/>
      <c r="O100" s="8"/>
      <c r="P100" s="1"/>
    </row>
    <row r="101" spans="4:16" ht="21" customHeight="1">
      <c r="D101" s="12"/>
      <c r="E101" s="13"/>
      <c r="F101" s="13"/>
      <c r="G101" s="38"/>
      <c r="H101" s="14"/>
      <c r="I101" s="5"/>
      <c r="J101" s="6"/>
      <c r="K101" s="4"/>
      <c r="L101" s="4"/>
      <c r="M101" s="7"/>
      <c r="N101" s="8"/>
      <c r="O101" s="8"/>
      <c r="P101" s="1"/>
    </row>
    <row r="102" spans="4:16" ht="32.25" customHeight="1">
      <c r="D102" s="12"/>
      <c r="E102" s="13"/>
      <c r="F102" s="13"/>
      <c r="G102" s="38"/>
      <c r="H102" s="14"/>
      <c r="I102" s="5"/>
      <c r="J102" s="6"/>
      <c r="K102" s="4"/>
      <c r="L102" s="4"/>
      <c r="M102" s="7"/>
      <c r="N102" s="8"/>
      <c r="O102" s="8"/>
      <c r="P102" s="1"/>
    </row>
    <row r="103" spans="4:16" ht="32.25" customHeight="1">
      <c r="D103" s="12"/>
      <c r="E103" s="13"/>
      <c r="F103" s="13"/>
      <c r="G103" s="38"/>
      <c r="H103" s="14"/>
      <c r="I103" s="5"/>
      <c r="J103" s="6"/>
      <c r="K103" s="4"/>
      <c r="L103" s="4"/>
      <c r="M103" s="7"/>
      <c r="N103" s="8"/>
      <c r="O103" s="8"/>
      <c r="P103" s="1"/>
    </row>
    <row r="104" spans="4:16" ht="28.5" customHeight="1">
      <c r="D104" s="12"/>
      <c r="E104" s="13"/>
      <c r="F104" s="13"/>
      <c r="G104" s="38"/>
      <c r="H104" s="14"/>
      <c r="I104" s="5"/>
      <c r="J104" s="6"/>
      <c r="K104" s="4"/>
      <c r="L104" s="4"/>
      <c r="M104" s="7"/>
      <c r="N104" s="8"/>
      <c r="O104" s="8"/>
      <c r="P104" s="1"/>
    </row>
    <row r="105" spans="4:16" ht="28.5" customHeight="1">
      <c r="D105" s="12"/>
      <c r="E105" s="13"/>
      <c r="F105" s="13"/>
      <c r="G105" s="38"/>
      <c r="H105" s="14"/>
      <c r="I105" s="5"/>
      <c r="J105" s="6"/>
      <c r="K105" s="4"/>
      <c r="L105" s="4"/>
      <c r="M105" s="7"/>
      <c r="N105" s="8"/>
      <c r="O105" s="8"/>
      <c r="P105" s="1"/>
    </row>
    <row r="106" spans="4:16" ht="18.75">
      <c r="D106" s="12"/>
      <c r="E106" s="13"/>
      <c r="F106" s="13"/>
      <c r="G106" s="38"/>
      <c r="H106" s="14"/>
      <c r="I106" s="5"/>
      <c r="J106" s="6"/>
      <c r="K106" s="4"/>
      <c r="L106" s="4"/>
      <c r="M106" s="7"/>
      <c r="N106" s="8"/>
      <c r="O106" s="8"/>
      <c r="P106" s="1"/>
    </row>
    <row r="107" spans="4:16" ht="18.75">
      <c r="D107" s="12"/>
      <c r="E107" s="13"/>
      <c r="F107" s="13"/>
      <c r="G107" s="38"/>
      <c r="H107" s="14"/>
      <c r="I107" s="5"/>
      <c r="J107" s="6"/>
      <c r="K107" s="4"/>
      <c r="L107" s="4"/>
      <c r="M107" s="7"/>
      <c r="N107" s="8"/>
      <c r="O107" s="8"/>
      <c r="P107" s="1"/>
    </row>
    <row r="108" spans="4:16" ht="32.25" customHeight="1">
      <c r="D108" s="12"/>
      <c r="E108" s="13"/>
      <c r="F108" s="13"/>
      <c r="G108" s="38"/>
      <c r="H108" s="14"/>
      <c r="I108" s="5"/>
      <c r="J108" s="6"/>
      <c r="K108" s="4"/>
      <c r="L108" s="4"/>
      <c r="M108" s="7"/>
      <c r="N108" s="8"/>
      <c r="O108" s="8"/>
      <c r="P108" s="1"/>
    </row>
    <row r="109" spans="4:16" ht="15" customHeight="1">
      <c r="D109" s="12"/>
      <c r="E109" s="13"/>
      <c r="F109" s="13"/>
      <c r="G109" s="38"/>
      <c r="H109" s="14"/>
      <c r="I109" s="5"/>
      <c r="J109" s="6"/>
      <c r="K109" s="4"/>
      <c r="L109" s="4"/>
      <c r="M109" s="7"/>
      <c r="N109" s="8"/>
      <c r="O109" s="8"/>
      <c r="P109" s="1"/>
    </row>
    <row r="110" spans="4:16" ht="18.75">
      <c r="D110" s="12"/>
      <c r="E110" s="13"/>
      <c r="F110" s="13"/>
      <c r="G110" s="38"/>
      <c r="H110" s="14"/>
      <c r="I110" s="5"/>
      <c r="J110" s="6"/>
      <c r="K110" s="4"/>
      <c r="L110" s="4"/>
      <c r="M110" s="7"/>
      <c r="N110" s="8"/>
      <c r="O110" s="8"/>
      <c r="P110" s="1"/>
    </row>
    <row r="111" ht="18.75" customHeight="1"/>
  </sheetData>
  <sheetProtection/>
  <mergeCells count="5">
    <mergeCell ref="A1:C1"/>
    <mergeCell ref="A2:C2"/>
    <mergeCell ref="A3:C3"/>
    <mergeCell ref="A8:C8"/>
    <mergeCell ref="A19:C19"/>
  </mergeCells>
  <printOptions/>
  <pageMargins left="0" right="0" top="0.11811023622047245" bottom="0.11811023622047245" header="0" footer="0"/>
  <pageSetup horizontalDpi="600" verticalDpi="600" orientation="portrait" paperSize="9" scale="88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34"/>
  <sheetViews>
    <sheetView zoomScale="130" zoomScaleNormal="130" zoomScaleSheetLayoutView="75" zoomScalePageLayoutView="0" workbookViewId="0" topLeftCell="A1">
      <pane ySplit="2" topLeftCell="A188" activePane="bottomLeft" state="frozen"/>
      <selection pane="topLeft" activeCell="A1" sqref="A1"/>
      <selection pane="bottomLeft" activeCell="C195" sqref="C195"/>
    </sheetView>
  </sheetViews>
  <sheetFormatPr defaultColWidth="9.00390625" defaultRowHeight="12.75"/>
  <cols>
    <col min="1" max="1" width="47.625" style="0" customWidth="1"/>
    <col min="2" max="2" width="43.125" style="0" customWidth="1"/>
    <col min="3" max="3" width="17.875" style="0" customWidth="1"/>
    <col min="4" max="4" width="5.125" style="0" customWidth="1"/>
    <col min="5" max="5" width="17.875" style="0" customWidth="1"/>
    <col min="6" max="6" width="0.12890625" style="0" customWidth="1"/>
    <col min="7" max="7" width="23.375" style="36" customWidth="1"/>
    <col min="8" max="8" width="19.375" style="0" customWidth="1"/>
    <col min="9" max="9" width="8.375" style="0" customWidth="1"/>
    <col min="10" max="10" width="6.75390625" style="0" customWidth="1"/>
    <col min="12" max="12" width="7.75390625" style="0" customWidth="1"/>
    <col min="13" max="13" width="9.75390625" style="0" customWidth="1"/>
    <col min="14" max="14" width="9.875" style="0" customWidth="1"/>
    <col min="15" max="15" width="9.875" style="2" customWidth="1"/>
    <col min="16" max="17" width="11.75390625" style="0" bestFit="1" customWidth="1"/>
  </cols>
  <sheetData>
    <row r="1" spans="1:3" ht="18">
      <c r="A1" s="68" t="s">
        <v>12</v>
      </c>
      <c r="B1" s="68"/>
      <c r="C1" s="68"/>
    </row>
    <row r="2" spans="1:16" ht="18.75" customHeight="1">
      <c r="A2" s="69" t="s">
        <v>11</v>
      </c>
      <c r="B2" s="69"/>
      <c r="C2" s="69"/>
      <c r="D2" s="19"/>
      <c r="E2" s="19"/>
      <c r="F2" s="19"/>
      <c r="G2" s="39"/>
      <c r="H2" s="19"/>
      <c r="I2" s="9"/>
      <c r="J2" s="9"/>
      <c r="K2" s="9"/>
      <c r="L2" s="9"/>
      <c r="M2" s="9"/>
      <c r="N2" s="9"/>
      <c r="O2" s="10"/>
      <c r="P2" s="3"/>
    </row>
    <row r="3" spans="1:16" ht="17.25" customHeight="1">
      <c r="A3" s="70" t="s">
        <v>36</v>
      </c>
      <c r="B3" s="70"/>
      <c r="C3" s="70"/>
      <c r="D3" s="20"/>
      <c r="E3" s="20"/>
      <c r="F3" s="20"/>
      <c r="G3" s="40"/>
      <c r="H3" s="20"/>
      <c r="I3" s="9"/>
      <c r="J3" s="9"/>
      <c r="K3" s="9"/>
      <c r="L3" s="9"/>
      <c r="M3" s="9"/>
      <c r="N3" s="9"/>
      <c r="O3" s="10"/>
      <c r="P3" s="3"/>
    </row>
    <row r="4" spans="1:16" ht="17.25" customHeight="1">
      <c r="A4" s="27"/>
      <c r="B4" s="27"/>
      <c r="C4" s="27"/>
      <c r="D4" s="20"/>
      <c r="E4" s="20"/>
      <c r="F4" s="20"/>
      <c r="G4" s="40"/>
      <c r="H4" s="20"/>
      <c r="I4" s="9"/>
      <c r="J4" s="9"/>
      <c r="K4" s="9"/>
      <c r="L4" s="9"/>
      <c r="M4" s="9"/>
      <c r="N4" s="9"/>
      <c r="O4" s="10"/>
      <c r="P4" s="3"/>
    </row>
    <row r="5" spans="1:16" ht="17.25" customHeight="1">
      <c r="A5" s="46" t="s">
        <v>37</v>
      </c>
      <c r="B5" s="23">
        <v>10897212.85</v>
      </c>
      <c r="C5" s="24" t="s">
        <v>1</v>
      </c>
      <c r="D5" s="20"/>
      <c r="E5" s="20"/>
      <c r="F5" s="20"/>
      <c r="G5" s="40"/>
      <c r="H5" s="20"/>
      <c r="I5" s="9"/>
      <c r="J5" s="9"/>
      <c r="K5" s="9"/>
      <c r="L5" s="9"/>
      <c r="M5" s="9"/>
      <c r="N5" s="9"/>
      <c r="O5" s="10"/>
      <c r="P5" s="3"/>
    </row>
    <row r="6" spans="1:16" ht="19.5" customHeight="1">
      <c r="A6" s="46" t="s">
        <v>38</v>
      </c>
      <c r="B6" s="23">
        <f>B5+C45-C199</f>
        <v>7128685.699999998</v>
      </c>
      <c r="C6" s="24" t="s">
        <v>1</v>
      </c>
      <c r="D6" s="19"/>
      <c r="E6" s="19"/>
      <c r="F6" s="19"/>
      <c r="G6" s="39"/>
      <c r="H6" s="19"/>
      <c r="I6" s="9"/>
      <c r="J6" s="9"/>
      <c r="K6" s="9"/>
      <c r="L6" s="9"/>
      <c r="M6" s="9"/>
      <c r="N6" s="9"/>
      <c r="O6" s="10"/>
      <c r="P6" s="3"/>
    </row>
    <row r="7" spans="1:16" ht="14.25" customHeight="1">
      <c r="A7" s="28"/>
      <c r="B7" s="25"/>
      <c r="C7" s="25"/>
      <c r="D7" s="17"/>
      <c r="E7" s="13"/>
      <c r="F7" s="13"/>
      <c r="G7" s="38"/>
      <c r="H7" s="15"/>
      <c r="I7" s="5"/>
      <c r="J7" s="6"/>
      <c r="K7" s="4"/>
      <c r="L7" s="4"/>
      <c r="M7" s="7"/>
      <c r="N7" s="8"/>
      <c r="O7" s="8"/>
      <c r="P7" s="1"/>
    </row>
    <row r="8" spans="1:16" ht="16.5" customHeight="1">
      <c r="A8" s="71" t="s">
        <v>4</v>
      </c>
      <c r="B8" s="72"/>
      <c r="C8" s="73"/>
      <c r="D8" s="12"/>
      <c r="E8" s="13"/>
      <c r="F8" s="13"/>
      <c r="G8" s="38"/>
      <c r="H8" s="15"/>
      <c r="I8" s="15"/>
      <c r="J8" s="15"/>
      <c r="K8" s="15"/>
      <c r="L8" s="15"/>
      <c r="M8" s="7"/>
      <c r="N8" s="8"/>
      <c r="O8" s="8"/>
      <c r="P8" s="1"/>
    </row>
    <row r="9" spans="1:16" ht="16.5" customHeight="1">
      <c r="A9" s="31" t="s">
        <v>5</v>
      </c>
      <c r="B9" s="31" t="s">
        <v>6</v>
      </c>
      <c r="C9" s="31" t="s">
        <v>7</v>
      </c>
      <c r="D9" s="12"/>
      <c r="E9" s="13"/>
      <c r="F9" s="13"/>
      <c r="G9" s="38"/>
      <c r="H9" s="15"/>
      <c r="I9" s="5"/>
      <c r="J9" s="6"/>
      <c r="K9" s="4"/>
      <c r="L9" s="4"/>
      <c r="M9" s="7"/>
      <c r="N9" s="8"/>
      <c r="O9" s="8"/>
      <c r="P9" s="1"/>
    </row>
    <row r="10" spans="1:16" ht="16.5" customHeight="1">
      <c r="A10" s="57">
        <v>44937</v>
      </c>
      <c r="B10" s="31"/>
      <c r="C10" s="31"/>
      <c r="D10" s="12"/>
      <c r="E10" s="13"/>
      <c r="F10" s="13"/>
      <c r="G10" s="38"/>
      <c r="H10" s="15"/>
      <c r="I10" s="5"/>
      <c r="J10" s="6"/>
      <c r="K10" s="4"/>
      <c r="L10" s="4"/>
      <c r="M10" s="7"/>
      <c r="N10" s="8"/>
      <c r="O10" s="8"/>
      <c r="P10" s="1"/>
    </row>
    <row r="11" spans="1:16" ht="16.5" customHeight="1">
      <c r="A11" s="59" t="s">
        <v>42</v>
      </c>
      <c r="B11" s="58" t="s">
        <v>41</v>
      </c>
      <c r="C11" s="58">
        <v>466.72</v>
      </c>
      <c r="D11" s="12"/>
      <c r="E11" s="13"/>
      <c r="F11" s="13"/>
      <c r="G11" s="38"/>
      <c r="H11" s="15"/>
      <c r="I11" s="5"/>
      <c r="J11" s="6"/>
      <c r="K11" s="4"/>
      <c r="L11" s="4"/>
      <c r="M11" s="7"/>
      <c r="N11" s="8"/>
      <c r="O11" s="8"/>
      <c r="P11" s="1"/>
    </row>
    <row r="12" spans="1:16" ht="16.5" customHeight="1">
      <c r="A12" s="57">
        <v>44992</v>
      </c>
      <c r="B12" s="58"/>
      <c r="C12" s="58"/>
      <c r="D12" s="12"/>
      <c r="E12" s="13"/>
      <c r="F12" s="13"/>
      <c r="G12" s="38"/>
      <c r="H12" s="15"/>
      <c r="I12" s="5"/>
      <c r="J12" s="6"/>
      <c r="K12" s="4"/>
      <c r="L12" s="4"/>
      <c r="M12" s="7"/>
      <c r="N12" s="8"/>
      <c r="O12" s="8"/>
      <c r="P12" s="1"/>
    </row>
    <row r="13" spans="1:16" ht="16.5" customHeight="1">
      <c r="A13" s="59" t="s">
        <v>42</v>
      </c>
      <c r="B13" s="58" t="s">
        <v>93</v>
      </c>
      <c r="C13" s="58">
        <v>4667.12</v>
      </c>
      <c r="D13" s="12"/>
      <c r="E13" s="13"/>
      <c r="F13" s="13"/>
      <c r="G13" s="38"/>
      <c r="H13" s="15"/>
      <c r="I13" s="5"/>
      <c r="J13" s="6"/>
      <c r="K13" s="4"/>
      <c r="L13" s="4"/>
      <c r="M13" s="7"/>
      <c r="N13" s="8"/>
      <c r="O13" s="8"/>
      <c r="P13" s="1"/>
    </row>
    <row r="14" spans="1:16" ht="16.5" customHeight="1">
      <c r="A14" s="57">
        <v>44999</v>
      </c>
      <c r="B14" s="58"/>
      <c r="C14" s="58"/>
      <c r="D14" s="12"/>
      <c r="E14" s="13"/>
      <c r="F14" s="13"/>
      <c r="G14" s="38"/>
      <c r="H14" s="15"/>
      <c r="I14" s="5"/>
      <c r="J14" s="6"/>
      <c r="K14" s="4"/>
      <c r="L14" s="4"/>
      <c r="M14" s="7"/>
      <c r="N14" s="8"/>
      <c r="O14" s="8"/>
      <c r="P14" s="1"/>
    </row>
    <row r="15" spans="1:16" ht="16.5" customHeight="1">
      <c r="A15" s="48" t="s">
        <v>110</v>
      </c>
      <c r="B15" s="47" t="s">
        <v>111</v>
      </c>
      <c r="C15" s="45">
        <v>1357747.43</v>
      </c>
      <c r="D15" s="12"/>
      <c r="E15" s="13"/>
      <c r="F15" s="13"/>
      <c r="G15" s="38"/>
      <c r="H15" s="15"/>
      <c r="I15" s="5"/>
      <c r="J15" s="6"/>
      <c r="K15" s="4"/>
      <c r="L15" s="4"/>
      <c r="M15" s="7"/>
      <c r="N15" s="8"/>
      <c r="O15" s="8"/>
      <c r="P15" s="1"/>
    </row>
    <row r="16" spans="1:16" ht="16.5" customHeight="1">
      <c r="A16" s="57">
        <v>45000</v>
      </c>
      <c r="B16" s="47"/>
      <c r="C16" s="45"/>
      <c r="D16" s="12"/>
      <c r="E16" s="13"/>
      <c r="F16" s="13"/>
      <c r="G16" s="38"/>
      <c r="H16" s="15"/>
      <c r="I16" s="5"/>
      <c r="J16" s="6"/>
      <c r="K16" s="4"/>
      <c r="L16" s="4"/>
      <c r="M16" s="7"/>
      <c r="N16" s="8"/>
      <c r="O16" s="8"/>
      <c r="P16" s="1"/>
    </row>
    <row r="17" spans="1:16" ht="15" customHeight="1">
      <c r="A17" s="48" t="s">
        <v>110</v>
      </c>
      <c r="B17" s="47" t="s">
        <v>111</v>
      </c>
      <c r="C17" s="45">
        <v>54041.29</v>
      </c>
      <c r="D17" s="12"/>
      <c r="E17" s="13"/>
      <c r="F17" s="13"/>
      <c r="G17" s="38"/>
      <c r="H17" s="15"/>
      <c r="I17" s="5"/>
      <c r="J17" s="6"/>
      <c r="K17" s="4"/>
      <c r="L17" s="4"/>
      <c r="M17" s="7"/>
      <c r="N17" s="8"/>
      <c r="O17" s="8"/>
      <c r="P17" s="1"/>
    </row>
    <row r="18" spans="1:16" ht="15" customHeight="1">
      <c r="A18" s="57">
        <v>45006</v>
      </c>
      <c r="B18" s="47"/>
      <c r="C18" s="45"/>
      <c r="D18" s="12"/>
      <c r="E18" s="13"/>
      <c r="F18" s="13"/>
      <c r="G18" s="38"/>
      <c r="H18" s="15"/>
      <c r="I18" s="5"/>
      <c r="J18" s="6"/>
      <c r="K18" s="4"/>
      <c r="L18" s="4"/>
      <c r="M18" s="7"/>
      <c r="N18" s="8"/>
      <c r="O18" s="8"/>
      <c r="P18" s="1"/>
    </row>
    <row r="19" spans="1:16" ht="15" customHeight="1">
      <c r="A19" s="48" t="s">
        <v>110</v>
      </c>
      <c r="B19" s="47" t="s">
        <v>111</v>
      </c>
      <c r="C19" s="45">
        <v>283214.7</v>
      </c>
      <c r="D19" s="12"/>
      <c r="E19" s="13"/>
      <c r="F19" s="13"/>
      <c r="G19" s="38"/>
      <c r="H19" s="15"/>
      <c r="I19" s="5"/>
      <c r="J19" s="6"/>
      <c r="K19" s="4"/>
      <c r="L19" s="4"/>
      <c r="M19" s="7"/>
      <c r="N19" s="8"/>
      <c r="O19" s="8"/>
      <c r="P19" s="1"/>
    </row>
    <row r="20" spans="1:16" ht="15" customHeight="1">
      <c r="A20" s="57">
        <v>45012</v>
      </c>
      <c r="B20" s="47"/>
      <c r="C20" s="45"/>
      <c r="D20" s="12"/>
      <c r="E20" s="13"/>
      <c r="F20" s="13"/>
      <c r="G20" s="38"/>
      <c r="H20" s="15"/>
      <c r="I20" s="5"/>
      <c r="J20" s="6"/>
      <c r="K20" s="4"/>
      <c r="L20" s="4"/>
      <c r="M20" s="7"/>
      <c r="N20" s="8"/>
      <c r="O20" s="8"/>
      <c r="P20" s="1"/>
    </row>
    <row r="21" spans="1:16" ht="15" customHeight="1">
      <c r="A21" s="48" t="s">
        <v>110</v>
      </c>
      <c r="B21" s="47" t="s">
        <v>111</v>
      </c>
      <c r="C21" s="45">
        <v>203155.13</v>
      </c>
      <c r="D21" s="12"/>
      <c r="E21" s="13"/>
      <c r="F21" s="13"/>
      <c r="G21" s="38"/>
      <c r="H21" s="15"/>
      <c r="I21" s="5"/>
      <c r="J21" s="6"/>
      <c r="K21" s="4"/>
      <c r="L21" s="4"/>
      <c r="M21" s="7"/>
      <c r="N21" s="8"/>
      <c r="O21" s="8"/>
      <c r="P21" s="1"/>
    </row>
    <row r="22" spans="1:16" ht="15" customHeight="1">
      <c r="A22" s="57">
        <v>45015</v>
      </c>
      <c r="B22" s="47"/>
      <c r="C22" s="45"/>
      <c r="D22" s="12"/>
      <c r="E22" s="13"/>
      <c r="F22" s="13"/>
      <c r="G22" s="38"/>
      <c r="H22" s="15"/>
      <c r="I22" s="5"/>
      <c r="J22" s="6"/>
      <c r="K22" s="4"/>
      <c r="L22" s="4"/>
      <c r="M22" s="7"/>
      <c r="N22" s="8"/>
      <c r="O22" s="8"/>
      <c r="P22" s="1"/>
    </row>
    <row r="23" spans="1:16" ht="15" customHeight="1">
      <c r="A23" s="48" t="s">
        <v>134</v>
      </c>
      <c r="B23" s="47" t="s">
        <v>133</v>
      </c>
      <c r="C23" s="45">
        <v>7781.38</v>
      </c>
      <c r="D23" s="12"/>
      <c r="E23" s="13"/>
      <c r="F23" s="13"/>
      <c r="G23" s="38"/>
      <c r="H23" s="15"/>
      <c r="I23" s="5"/>
      <c r="J23" s="6"/>
      <c r="K23" s="4"/>
      <c r="L23" s="4"/>
      <c r="M23" s="7"/>
      <c r="N23" s="8"/>
      <c r="O23" s="8"/>
      <c r="P23" s="1"/>
    </row>
    <row r="24" spans="1:16" ht="15" customHeight="1">
      <c r="A24" s="57">
        <v>45020</v>
      </c>
      <c r="B24" s="47"/>
      <c r="C24" s="45"/>
      <c r="D24" s="12"/>
      <c r="E24" s="13"/>
      <c r="F24" s="13"/>
      <c r="G24" s="38"/>
      <c r="H24" s="15"/>
      <c r="I24" s="5"/>
      <c r="J24" s="6"/>
      <c r="K24" s="4"/>
      <c r="L24" s="4"/>
      <c r="M24" s="7"/>
      <c r="N24" s="8"/>
      <c r="O24" s="8"/>
      <c r="P24" s="1"/>
    </row>
    <row r="25" spans="1:16" ht="15" customHeight="1">
      <c r="A25" s="48" t="s">
        <v>139</v>
      </c>
      <c r="B25" s="47" t="s">
        <v>135</v>
      </c>
      <c r="C25" s="45">
        <v>266090.52</v>
      </c>
      <c r="D25" s="12"/>
      <c r="E25" s="13"/>
      <c r="F25" s="13"/>
      <c r="G25" s="38"/>
      <c r="H25" s="15"/>
      <c r="I25" s="5"/>
      <c r="J25" s="6"/>
      <c r="K25" s="4"/>
      <c r="L25" s="4"/>
      <c r="M25" s="7"/>
      <c r="N25" s="8"/>
      <c r="O25" s="8"/>
      <c r="P25" s="1"/>
    </row>
    <row r="26" spans="1:16" ht="15" customHeight="1">
      <c r="A26" s="48" t="s">
        <v>137</v>
      </c>
      <c r="B26" s="47" t="s">
        <v>135</v>
      </c>
      <c r="C26" s="45">
        <v>267597.34</v>
      </c>
      <c r="D26" s="12"/>
      <c r="E26" s="13"/>
      <c r="F26" s="13"/>
      <c r="G26" s="38"/>
      <c r="H26" s="15"/>
      <c r="I26" s="5"/>
      <c r="J26" s="6"/>
      <c r="K26" s="4"/>
      <c r="L26" s="4"/>
      <c r="M26" s="7"/>
      <c r="N26" s="8"/>
      <c r="O26" s="8"/>
      <c r="P26" s="1"/>
    </row>
    <row r="27" spans="1:16" ht="15" customHeight="1">
      <c r="A27" s="48" t="s">
        <v>136</v>
      </c>
      <c r="B27" s="47" t="s">
        <v>135</v>
      </c>
      <c r="C27" s="45">
        <v>267959.42</v>
      </c>
      <c r="D27" s="12"/>
      <c r="E27" s="13"/>
      <c r="F27" s="13"/>
      <c r="G27" s="38"/>
      <c r="H27" s="15"/>
      <c r="I27" s="5"/>
      <c r="J27" s="6"/>
      <c r="K27" s="4"/>
      <c r="L27" s="4"/>
      <c r="M27" s="7"/>
      <c r="N27" s="8"/>
      <c r="O27" s="8"/>
      <c r="P27" s="1"/>
    </row>
    <row r="28" spans="1:16" ht="15" customHeight="1">
      <c r="A28" s="48" t="s">
        <v>138</v>
      </c>
      <c r="B28" s="47" t="s">
        <v>135</v>
      </c>
      <c r="C28" s="45">
        <v>455658.7</v>
      </c>
      <c r="D28" s="12"/>
      <c r="E28" s="13"/>
      <c r="F28" s="13"/>
      <c r="G28" s="38"/>
      <c r="H28" s="15"/>
      <c r="I28" s="5"/>
      <c r="J28" s="6"/>
      <c r="K28" s="4"/>
      <c r="L28" s="4"/>
      <c r="M28" s="7"/>
      <c r="N28" s="8"/>
      <c r="O28" s="8"/>
      <c r="P28" s="1"/>
    </row>
    <row r="29" spans="1:16" ht="15" customHeight="1">
      <c r="A29" s="57">
        <v>45026</v>
      </c>
      <c r="B29" s="47"/>
      <c r="C29" s="45"/>
      <c r="D29" s="12"/>
      <c r="E29" s="13"/>
      <c r="F29" s="13"/>
      <c r="G29" s="38"/>
      <c r="H29" s="15"/>
      <c r="I29" s="5"/>
      <c r="J29" s="6"/>
      <c r="K29" s="4"/>
      <c r="L29" s="4"/>
      <c r="M29" s="7"/>
      <c r="N29" s="8"/>
      <c r="O29" s="8"/>
      <c r="P29" s="1"/>
    </row>
    <row r="30" spans="1:16" ht="15" customHeight="1">
      <c r="A30" s="48" t="s">
        <v>152</v>
      </c>
      <c r="B30" s="47" t="s">
        <v>149</v>
      </c>
      <c r="C30" s="45">
        <v>20376.35</v>
      </c>
      <c r="D30" s="12"/>
      <c r="E30" s="13"/>
      <c r="F30" s="13"/>
      <c r="G30" s="38"/>
      <c r="H30" s="15"/>
      <c r="I30" s="5"/>
      <c r="J30" s="6"/>
      <c r="K30" s="4"/>
      <c r="L30" s="4"/>
      <c r="M30" s="7"/>
      <c r="N30" s="8"/>
      <c r="O30" s="8"/>
      <c r="P30" s="1"/>
    </row>
    <row r="31" spans="1:16" ht="15" customHeight="1">
      <c r="A31" s="57">
        <v>45027</v>
      </c>
      <c r="B31" s="47"/>
      <c r="C31" s="45"/>
      <c r="D31" s="12"/>
      <c r="E31" s="13"/>
      <c r="F31" s="13"/>
      <c r="G31" s="38"/>
      <c r="H31" s="15"/>
      <c r="I31" s="5"/>
      <c r="J31" s="6"/>
      <c r="K31" s="4"/>
      <c r="L31" s="4"/>
      <c r="M31" s="7"/>
      <c r="N31" s="8"/>
      <c r="O31" s="8"/>
      <c r="P31" s="1"/>
    </row>
    <row r="32" spans="1:16" ht="15" customHeight="1">
      <c r="A32" s="48" t="s">
        <v>151</v>
      </c>
      <c r="B32" s="47" t="s">
        <v>150</v>
      </c>
      <c r="C32" s="45">
        <v>46969.08</v>
      </c>
      <c r="D32" s="12"/>
      <c r="E32" s="13"/>
      <c r="F32" s="13"/>
      <c r="G32" s="38"/>
      <c r="H32" s="15"/>
      <c r="I32" s="5"/>
      <c r="J32" s="6"/>
      <c r="K32" s="4"/>
      <c r="L32" s="4"/>
      <c r="M32" s="7"/>
      <c r="N32" s="8"/>
      <c r="O32" s="8"/>
      <c r="P32" s="1"/>
    </row>
    <row r="33" spans="1:16" ht="15" customHeight="1">
      <c r="A33" s="48" t="s">
        <v>110</v>
      </c>
      <c r="B33" s="47" t="s">
        <v>111</v>
      </c>
      <c r="C33" s="45">
        <v>96228.52</v>
      </c>
      <c r="D33" s="12"/>
      <c r="E33" s="13"/>
      <c r="F33" s="13"/>
      <c r="G33" s="38"/>
      <c r="H33" s="15"/>
      <c r="I33" s="5"/>
      <c r="J33" s="6"/>
      <c r="K33" s="4"/>
      <c r="L33" s="4"/>
      <c r="M33" s="7"/>
      <c r="N33" s="8"/>
      <c r="O33" s="8"/>
      <c r="P33" s="1"/>
    </row>
    <row r="34" spans="1:16" ht="15" customHeight="1">
      <c r="A34" s="48" t="s">
        <v>110</v>
      </c>
      <c r="B34" s="47" t="s">
        <v>111</v>
      </c>
      <c r="C34" s="45">
        <v>61613.71</v>
      </c>
      <c r="D34" s="12"/>
      <c r="E34" s="13"/>
      <c r="F34" s="13"/>
      <c r="G34" s="38"/>
      <c r="H34" s="15"/>
      <c r="I34" s="5"/>
      <c r="J34" s="6"/>
      <c r="K34" s="4"/>
      <c r="L34" s="4"/>
      <c r="M34" s="7"/>
      <c r="N34" s="8"/>
      <c r="O34" s="8"/>
      <c r="P34" s="1"/>
    </row>
    <row r="35" spans="1:16" ht="18" customHeight="1">
      <c r="A35" s="48" t="s">
        <v>110</v>
      </c>
      <c r="B35" s="47" t="s">
        <v>111</v>
      </c>
      <c r="C35" s="45">
        <v>16892.09</v>
      </c>
      <c r="D35" s="12"/>
      <c r="E35" s="13"/>
      <c r="F35" s="13"/>
      <c r="G35" s="38"/>
      <c r="H35" s="15"/>
      <c r="I35" s="5"/>
      <c r="J35" s="6"/>
      <c r="K35" s="4"/>
      <c r="L35" s="4"/>
      <c r="M35" s="7"/>
      <c r="N35" s="8"/>
      <c r="O35" s="8"/>
      <c r="P35" s="1"/>
    </row>
    <row r="36" spans="1:16" ht="18" customHeight="1">
      <c r="A36" s="57">
        <v>45030</v>
      </c>
      <c r="B36" s="47"/>
      <c r="C36" s="45"/>
      <c r="D36" s="12"/>
      <c r="E36" s="13"/>
      <c r="F36" s="13"/>
      <c r="G36" s="38"/>
      <c r="H36" s="15"/>
      <c r="I36" s="5"/>
      <c r="J36" s="6"/>
      <c r="K36" s="4"/>
      <c r="L36" s="4"/>
      <c r="M36" s="7"/>
      <c r="N36" s="8"/>
      <c r="O36" s="8"/>
      <c r="P36" s="1"/>
    </row>
    <row r="37" spans="1:16" ht="18" customHeight="1">
      <c r="A37" s="48" t="s">
        <v>110</v>
      </c>
      <c r="B37" s="47" t="s">
        <v>111</v>
      </c>
      <c r="C37" s="45">
        <v>167263.81</v>
      </c>
      <c r="D37" s="12"/>
      <c r="E37" s="13"/>
      <c r="F37" s="13"/>
      <c r="G37" s="38"/>
      <c r="H37" s="15"/>
      <c r="I37" s="5"/>
      <c r="J37" s="6"/>
      <c r="K37" s="4"/>
      <c r="L37" s="4"/>
      <c r="M37" s="7"/>
      <c r="N37" s="8"/>
      <c r="O37" s="8"/>
      <c r="P37" s="1"/>
    </row>
    <row r="38" spans="1:16" ht="18" customHeight="1">
      <c r="A38" s="57">
        <v>45038</v>
      </c>
      <c r="B38" s="47"/>
      <c r="C38" s="45"/>
      <c r="D38" s="12"/>
      <c r="E38" s="13"/>
      <c r="F38" s="13"/>
      <c r="G38" s="38"/>
      <c r="H38" s="15"/>
      <c r="I38" s="5"/>
      <c r="J38" s="6"/>
      <c r="K38" s="4"/>
      <c r="L38" s="4"/>
      <c r="M38" s="7"/>
      <c r="N38" s="8"/>
      <c r="O38" s="8"/>
      <c r="P38" s="1"/>
    </row>
    <row r="39" spans="1:16" ht="18" customHeight="1">
      <c r="A39" s="48" t="s">
        <v>110</v>
      </c>
      <c r="B39" s="47" t="s">
        <v>111</v>
      </c>
      <c r="C39" s="45">
        <v>205399.85</v>
      </c>
      <c r="D39" s="12"/>
      <c r="E39" s="13"/>
      <c r="F39" s="13"/>
      <c r="G39" s="38"/>
      <c r="H39" s="15"/>
      <c r="I39" s="5"/>
      <c r="J39" s="6"/>
      <c r="K39" s="4"/>
      <c r="L39" s="4"/>
      <c r="M39" s="7"/>
      <c r="N39" s="8"/>
      <c r="O39" s="8"/>
      <c r="P39" s="1"/>
    </row>
    <row r="40" spans="1:16" ht="18" customHeight="1">
      <c r="A40" s="48" t="s">
        <v>110</v>
      </c>
      <c r="B40" s="47" t="s">
        <v>111</v>
      </c>
      <c r="C40" s="45">
        <v>159253.2</v>
      </c>
      <c r="D40" s="12"/>
      <c r="E40" s="13"/>
      <c r="F40" s="13"/>
      <c r="G40" s="38"/>
      <c r="H40" s="15"/>
      <c r="I40" s="5"/>
      <c r="J40" s="6"/>
      <c r="K40" s="4"/>
      <c r="L40" s="4"/>
      <c r="M40" s="7"/>
      <c r="N40" s="8"/>
      <c r="O40" s="8"/>
      <c r="P40" s="1"/>
    </row>
    <row r="41" spans="1:16" ht="18" customHeight="1">
      <c r="A41" s="57">
        <v>45044</v>
      </c>
      <c r="B41" s="47"/>
      <c r="C41" s="45"/>
      <c r="D41" s="12"/>
      <c r="E41" s="13"/>
      <c r="F41" s="13"/>
      <c r="G41" s="38"/>
      <c r="H41" s="15"/>
      <c r="I41" s="5"/>
      <c r="J41" s="6"/>
      <c r="K41" s="4"/>
      <c r="L41" s="4"/>
      <c r="M41" s="7"/>
      <c r="N41" s="8"/>
      <c r="O41" s="8"/>
      <c r="P41" s="1"/>
    </row>
    <row r="42" spans="1:16" ht="18" customHeight="1">
      <c r="A42" s="48" t="s">
        <v>172</v>
      </c>
      <c r="B42" s="47" t="s">
        <v>171</v>
      </c>
      <c r="C42" s="45">
        <v>3716.71</v>
      </c>
      <c r="D42" s="12"/>
      <c r="E42" s="13"/>
      <c r="F42" s="13"/>
      <c r="G42" s="38"/>
      <c r="H42" s="15"/>
      <c r="I42" s="5"/>
      <c r="J42" s="6"/>
      <c r="K42" s="4"/>
      <c r="L42" s="4"/>
      <c r="M42" s="7"/>
      <c r="N42" s="8"/>
      <c r="O42" s="8"/>
      <c r="P42" s="1"/>
    </row>
    <row r="43" spans="1:16" ht="18" customHeight="1">
      <c r="A43" s="48"/>
      <c r="B43" s="47"/>
      <c r="C43" s="45"/>
      <c r="D43" s="12"/>
      <c r="E43" s="13"/>
      <c r="F43" s="13"/>
      <c r="G43" s="38"/>
      <c r="H43" s="15"/>
      <c r="I43" s="5"/>
      <c r="J43" s="6"/>
      <c r="K43" s="4"/>
      <c r="L43" s="4"/>
      <c r="M43" s="7"/>
      <c r="N43" s="8"/>
      <c r="O43" s="8"/>
      <c r="P43" s="1"/>
    </row>
    <row r="44" spans="1:16" ht="15" customHeight="1">
      <c r="A44" s="48"/>
      <c r="B44" s="47"/>
      <c r="C44" s="45"/>
      <c r="D44" s="12"/>
      <c r="E44" s="13"/>
      <c r="F44" s="13"/>
      <c r="G44" s="38"/>
      <c r="H44" s="15"/>
      <c r="I44" s="5"/>
      <c r="J44" s="6"/>
      <c r="K44" s="4"/>
      <c r="L44" s="4"/>
      <c r="M44" s="7"/>
      <c r="N44" s="8"/>
      <c r="O44" s="8"/>
      <c r="P44" s="1"/>
    </row>
    <row r="45" spans="1:16" ht="18.75" customHeight="1">
      <c r="A45" s="37" t="s">
        <v>39</v>
      </c>
      <c r="B45" s="29"/>
      <c r="C45" s="30">
        <f>SUM(C11:C44)</f>
        <v>3946093.0700000003</v>
      </c>
      <c r="D45" s="12"/>
      <c r="E45" s="13"/>
      <c r="F45" s="13"/>
      <c r="G45" s="38"/>
      <c r="H45" s="15"/>
      <c r="I45" s="5"/>
      <c r="J45" s="6"/>
      <c r="K45" s="4"/>
      <c r="L45" s="4"/>
      <c r="M45" s="7"/>
      <c r="N45" s="8"/>
      <c r="O45" s="8"/>
      <c r="P45" s="1"/>
    </row>
    <row r="46" spans="1:16" ht="18.75">
      <c r="A46" s="21"/>
      <c r="B46" s="21"/>
      <c r="C46" s="22"/>
      <c r="D46" s="12"/>
      <c r="E46" s="13"/>
      <c r="F46" s="13"/>
      <c r="G46" s="38"/>
      <c r="H46" s="15"/>
      <c r="I46" s="5"/>
      <c r="J46" s="6"/>
      <c r="K46" s="4"/>
      <c r="L46" s="4"/>
      <c r="M46" s="7"/>
      <c r="N46" s="8"/>
      <c r="O46" s="8"/>
      <c r="P46" s="1"/>
    </row>
    <row r="47" spans="1:16" ht="28.5" customHeight="1">
      <c r="A47" s="71" t="s">
        <v>8</v>
      </c>
      <c r="B47" s="74"/>
      <c r="C47" s="75"/>
      <c r="D47" s="12"/>
      <c r="E47" s="13"/>
      <c r="F47" s="13"/>
      <c r="G47" s="38"/>
      <c r="H47" s="15"/>
      <c r="I47" s="5"/>
      <c r="J47" s="6"/>
      <c r="K47" s="4"/>
      <c r="L47" s="4"/>
      <c r="M47" s="7"/>
      <c r="N47" s="8"/>
      <c r="O47" s="8"/>
      <c r="P47" s="1"/>
    </row>
    <row r="48" spans="1:16" ht="20.25" customHeight="1">
      <c r="A48" s="31" t="s">
        <v>5</v>
      </c>
      <c r="B48" s="31" t="s">
        <v>9</v>
      </c>
      <c r="C48" s="31" t="s">
        <v>7</v>
      </c>
      <c r="D48" s="12"/>
      <c r="E48" s="13"/>
      <c r="F48" s="13"/>
      <c r="G48" s="38"/>
      <c r="H48" s="15"/>
      <c r="I48" s="5"/>
      <c r="J48" s="6"/>
      <c r="K48" s="4"/>
      <c r="L48" s="4"/>
      <c r="M48" s="7"/>
      <c r="N48" s="8"/>
      <c r="O48" s="8"/>
      <c r="P48" s="1"/>
    </row>
    <row r="49" spans="1:16" ht="18.75" hidden="1">
      <c r="A49" s="57">
        <v>44945</v>
      </c>
      <c r="B49" s="47"/>
      <c r="C49" s="45"/>
      <c r="D49" s="33"/>
      <c r="E49" s="34"/>
      <c r="F49" s="34"/>
      <c r="G49" s="38"/>
      <c r="H49" s="15"/>
      <c r="I49" s="5"/>
      <c r="J49" s="6"/>
      <c r="K49" s="4"/>
      <c r="L49" s="4"/>
      <c r="M49" s="7"/>
      <c r="N49" s="8"/>
      <c r="O49" s="8"/>
      <c r="P49" s="1"/>
    </row>
    <row r="50" spans="1:16" ht="18.75" hidden="1">
      <c r="A50" s="48" t="s">
        <v>44</v>
      </c>
      <c r="B50" s="47" t="s">
        <v>43</v>
      </c>
      <c r="C50" s="45">
        <v>197450</v>
      </c>
      <c r="D50" s="33"/>
      <c r="E50" s="34"/>
      <c r="F50" s="34"/>
      <c r="G50" s="38"/>
      <c r="H50" s="15"/>
      <c r="I50" s="5"/>
      <c r="J50" s="6"/>
      <c r="K50" s="4"/>
      <c r="L50" s="4"/>
      <c r="M50" s="7"/>
      <c r="N50" s="8"/>
      <c r="O50" s="8"/>
      <c r="P50" s="1"/>
    </row>
    <row r="51" spans="1:16" ht="18.75" hidden="1">
      <c r="A51" s="48" t="s">
        <v>46</v>
      </c>
      <c r="B51" s="47" t="s">
        <v>45</v>
      </c>
      <c r="C51" s="45">
        <v>56000</v>
      </c>
      <c r="D51" s="33"/>
      <c r="E51" s="34"/>
      <c r="F51" s="34"/>
      <c r="G51" s="38"/>
      <c r="H51" s="15"/>
      <c r="I51" s="5"/>
      <c r="J51" s="6"/>
      <c r="K51" s="4"/>
      <c r="L51" s="4"/>
      <c r="M51" s="7"/>
      <c r="N51" s="8"/>
      <c r="O51" s="8"/>
      <c r="P51" s="1"/>
    </row>
    <row r="52" spans="1:16" ht="25.5" hidden="1">
      <c r="A52" s="48" t="s">
        <v>48</v>
      </c>
      <c r="B52" s="47" t="s">
        <v>47</v>
      </c>
      <c r="C52" s="45">
        <v>51000</v>
      </c>
      <c r="D52" s="33"/>
      <c r="E52" s="34"/>
      <c r="F52" s="34"/>
      <c r="G52" s="38"/>
      <c r="H52" s="15"/>
      <c r="I52" s="5"/>
      <c r="J52" s="6"/>
      <c r="K52" s="4"/>
      <c r="L52" s="4"/>
      <c r="M52" s="7"/>
      <c r="N52" s="8"/>
      <c r="O52" s="8"/>
      <c r="P52" s="1"/>
    </row>
    <row r="53" spans="1:16" ht="18.75" hidden="1">
      <c r="A53" s="48" t="s">
        <v>44</v>
      </c>
      <c r="B53" s="47" t="s">
        <v>49</v>
      </c>
      <c r="C53" s="45">
        <v>48788</v>
      </c>
      <c r="D53" s="33"/>
      <c r="E53" s="34"/>
      <c r="F53" s="34"/>
      <c r="G53" s="38"/>
      <c r="H53" s="15"/>
      <c r="I53" s="5"/>
      <c r="J53" s="6"/>
      <c r="K53" s="4"/>
      <c r="L53" s="4"/>
      <c r="M53" s="7"/>
      <c r="N53" s="8"/>
      <c r="O53" s="8"/>
      <c r="P53" s="1"/>
    </row>
    <row r="54" spans="1:16" ht="18.75" hidden="1">
      <c r="A54" s="48" t="s">
        <v>51</v>
      </c>
      <c r="B54" s="47" t="s">
        <v>50</v>
      </c>
      <c r="C54" s="45">
        <v>5000</v>
      </c>
      <c r="D54" s="33"/>
      <c r="E54" s="34"/>
      <c r="F54" s="34"/>
      <c r="G54" s="38"/>
      <c r="H54" s="15"/>
      <c r="I54" s="5"/>
      <c r="J54" s="6"/>
      <c r="K54" s="4"/>
      <c r="L54" s="4"/>
      <c r="M54" s="7"/>
      <c r="N54" s="8"/>
      <c r="O54" s="8"/>
      <c r="P54" s="1"/>
    </row>
    <row r="55" spans="1:16" ht="18.75" hidden="1">
      <c r="A55" s="48" t="s">
        <v>53</v>
      </c>
      <c r="B55" s="47" t="s">
        <v>52</v>
      </c>
      <c r="C55" s="45">
        <v>2000</v>
      </c>
      <c r="D55" s="33"/>
      <c r="E55" s="34"/>
      <c r="F55" s="34"/>
      <c r="G55" s="38"/>
      <c r="H55" s="15"/>
      <c r="I55" s="5"/>
      <c r="J55" s="6"/>
      <c r="K55" s="4"/>
      <c r="L55" s="4"/>
      <c r="M55" s="7"/>
      <c r="N55" s="8"/>
      <c r="O55" s="8"/>
      <c r="P55" s="1"/>
    </row>
    <row r="56" spans="1:16" ht="25.5" hidden="1">
      <c r="A56" s="48" t="s">
        <v>54</v>
      </c>
      <c r="B56" s="47" t="s">
        <v>47</v>
      </c>
      <c r="C56" s="45">
        <v>1000</v>
      </c>
      <c r="D56" s="33"/>
      <c r="E56" s="34"/>
      <c r="F56" s="34"/>
      <c r="G56" s="38"/>
      <c r="H56" s="15"/>
      <c r="I56" s="5"/>
      <c r="J56" s="6"/>
      <c r="K56" s="4"/>
      <c r="L56" s="4"/>
      <c r="M56" s="7"/>
      <c r="N56" s="8"/>
      <c r="O56" s="8"/>
      <c r="P56" s="1"/>
    </row>
    <row r="57" spans="1:16" ht="18.75" hidden="1">
      <c r="A57" s="48" t="s">
        <v>56</v>
      </c>
      <c r="B57" s="47" t="s">
        <v>55</v>
      </c>
      <c r="C57" s="45">
        <v>300</v>
      </c>
      <c r="D57" s="33"/>
      <c r="E57" s="34"/>
      <c r="F57" s="34"/>
      <c r="G57" s="38"/>
      <c r="H57" s="15"/>
      <c r="I57" s="5"/>
      <c r="J57" s="6"/>
      <c r="K57" s="4"/>
      <c r="L57" s="4"/>
      <c r="M57" s="7"/>
      <c r="N57" s="8"/>
      <c r="O57" s="8"/>
      <c r="P57" s="1"/>
    </row>
    <row r="58" spans="1:16" ht="18.75" hidden="1">
      <c r="A58" s="57">
        <v>44949</v>
      </c>
      <c r="B58" s="47"/>
      <c r="C58" s="45"/>
      <c r="D58" s="33"/>
      <c r="E58" s="34"/>
      <c r="F58" s="34"/>
      <c r="G58" s="38"/>
      <c r="H58" s="15"/>
      <c r="I58" s="5"/>
      <c r="J58" s="6"/>
      <c r="K58" s="4"/>
      <c r="L58" s="4"/>
      <c r="M58" s="7"/>
      <c r="N58" s="8"/>
      <c r="O58" s="8"/>
      <c r="P58" s="1"/>
    </row>
    <row r="59" spans="1:16" ht="18.75" hidden="1">
      <c r="A59" s="48" t="s">
        <v>57</v>
      </c>
      <c r="B59" s="47" t="s">
        <v>49</v>
      </c>
      <c r="C59" s="45">
        <v>4200</v>
      </c>
      <c r="D59" s="33"/>
      <c r="E59" s="34"/>
      <c r="F59" s="34"/>
      <c r="G59" s="38"/>
      <c r="H59" s="15"/>
      <c r="I59" s="5"/>
      <c r="J59" s="6"/>
      <c r="K59" s="4"/>
      <c r="L59" s="4"/>
      <c r="M59" s="7"/>
      <c r="N59" s="8"/>
      <c r="O59" s="8"/>
      <c r="P59" s="1"/>
    </row>
    <row r="60" spans="1:16" ht="18.75" hidden="1">
      <c r="A60" s="57">
        <v>44951</v>
      </c>
      <c r="B60" s="47"/>
      <c r="C60" s="45"/>
      <c r="D60" s="33"/>
      <c r="E60" s="34"/>
      <c r="F60" s="34"/>
      <c r="G60" s="38"/>
      <c r="H60" s="15"/>
      <c r="I60" s="5"/>
      <c r="J60" s="6"/>
      <c r="K60" s="4"/>
      <c r="L60" s="4"/>
      <c r="M60" s="7"/>
      <c r="N60" s="8"/>
      <c r="O60" s="8"/>
      <c r="P60" s="1"/>
    </row>
    <row r="61" spans="1:16" ht="18.75" hidden="1">
      <c r="A61" s="48" t="s">
        <v>58</v>
      </c>
      <c r="B61" s="47"/>
      <c r="C61" s="45">
        <v>69754.17</v>
      </c>
      <c r="D61" s="33"/>
      <c r="E61" s="34"/>
      <c r="F61" s="34"/>
      <c r="G61" s="38"/>
      <c r="H61" s="15"/>
      <c r="I61" s="5"/>
      <c r="J61" s="6"/>
      <c r="K61" s="4"/>
      <c r="L61" s="4"/>
      <c r="M61" s="7"/>
      <c r="N61" s="8"/>
      <c r="O61" s="8"/>
      <c r="P61" s="1"/>
    </row>
    <row r="62" spans="1:16" ht="18.75" hidden="1">
      <c r="A62" s="57">
        <v>44952</v>
      </c>
      <c r="B62" s="47"/>
      <c r="C62" s="45"/>
      <c r="D62" s="33"/>
      <c r="E62" s="34"/>
      <c r="F62" s="34"/>
      <c r="G62" s="38"/>
      <c r="H62" s="15"/>
      <c r="I62" s="5"/>
      <c r="J62" s="6"/>
      <c r="K62" s="4"/>
      <c r="L62" s="4"/>
      <c r="M62" s="7"/>
      <c r="N62" s="8"/>
      <c r="O62" s="8"/>
      <c r="P62" s="1"/>
    </row>
    <row r="63" spans="1:16" ht="18.75" hidden="1">
      <c r="A63" s="48" t="s">
        <v>59</v>
      </c>
      <c r="B63" s="47"/>
      <c r="C63" s="45">
        <v>1024296.34</v>
      </c>
      <c r="D63" s="33"/>
      <c r="E63" s="34"/>
      <c r="F63" s="34"/>
      <c r="G63" s="38"/>
      <c r="H63" s="15"/>
      <c r="I63" s="5"/>
      <c r="J63" s="6"/>
      <c r="K63" s="4"/>
      <c r="L63" s="4"/>
      <c r="M63" s="7"/>
      <c r="N63" s="8"/>
      <c r="O63" s="8"/>
      <c r="P63" s="1"/>
    </row>
    <row r="64" spans="1:16" ht="18.75" hidden="1">
      <c r="A64" s="57">
        <v>44956</v>
      </c>
      <c r="B64" s="47"/>
      <c r="C64" s="45"/>
      <c r="D64" s="33"/>
      <c r="E64" s="34"/>
      <c r="F64" s="34"/>
      <c r="G64" s="38"/>
      <c r="H64" s="15"/>
      <c r="I64" s="5"/>
      <c r="J64" s="6"/>
      <c r="K64" s="4"/>
      <c r="L64" s="4"/>
      <c r="M64" s="7"/>
      <c r="N64" s="8"/>
      <c r="O64" s="8"/>
      <c r="P64" s="1"/>
    </row>
    <row r="65" spans="1:16" ht="18.75" hidden="1">
      <c r="A65" s="48" t="s">
        <v>57</v>
      </c>
      <c r="B65" s="47" t="s">
        <v>49</v>
      </c>
      <c r="C65" s="45">
        <v>2700</v>
      </c>
      <c r="D65" s="33"/>
      <c r="E65" s="34"/>
      <c r="F65" s="34"/>
      <c r="G65" s="38"/>
      <c r="H65" s="15"/>
      <c r="I65" s="5"/>
      <c r="J65" s="6"/>
      <c r="K65" s="4"/>
      <c r="L65" s="4"/>
      <c r="M65" s="7"/>
      <c r="N65" s="8"/>
      <c r="O65" s="8"/>
      <c r="P65" s="1"/>
    </row>
    <row r="66" spans="1:16" ht="18.75" hidden="1">
      <c r="A66" s="48" t="s">
        <v>61</v>
      </c>
      <c r="B66" s="47" t="s">
        <v>60</v>
      </c>
      <c r="C66" s="45">
        <v>26200</v>
      </c>
      <c r="D66" s="33"/>
      <c r="E66" s="34"/>
      <c r="F66" s="34"/>
      <c r="G66" s="38"/>
      <c r="H66" s="15"/>
      <c r="I66" s="5"/>
      <c r="J66" s="6"/>
      <c r="K66" s="4"/>
      <c r="L66" s="4"/>
      <c r="M66" s="7"/>
      <c r="N66" s="8"/>
      <c r="O66" s="8"/>
      <c r="P66" s="1"/>
    </row>
    <row r="67" spans="1:16" ht="18.75">
      <c r="A67" s="57">
        <v>44959</v>
      </c>
      <c r="B67" s="47"/>
      <c r="C67" s="45"/>
      <c r="D67" s="33"/>
      <c r="E67" s="34"/>
      <c r="F67" s="34"/>
      <c r="G67" s="38"/>
      <c r="H67" s="15"/>
      <c r="I67" s="5"/>
      <c r="J67" s="6"/>
      <c r="K67" s="4"/>
      <c r="L67" s="4"/>
      <c r="M67" s="7"/>
      <c r="N67" s="8"/>
      <c r="O67" s="8"/>
      <c r="P67" s="1"/>
    </row>
    <row r="68" spans="1:16" ht="25.5">
      <c r="A68" s="48" t="s">
        <v>63</v>
      </c>
      <c r="B68" s="47" t="s">
        <v>62</v>
      </c>
      <c r="C68" s="45">
        <v>4156.8</v>
      </c>
      <c r="D68" s="33"/>
      <c r="E68" s="34"/>
      <c r="F68" s="34"/>
      <c r="G68" s="38"/>
      <c r="H68" s="15"/>
      <c r="I68" s="5"/>
      <c r="J68" s="6"/>
      <c r="K68" s="4"/>
      <c r="L68" s="4"/>
      <c r="M68" s="7"/>
      <c r="N68" s="8"/>
      <c r="O68" s="8"/>
      <c r="P68" s="1"/>
    </row>
    <row r="69" spans="1:16" ht="25.5">
      <c r="A69" s="48" t="s">
        <v>64</v>
      </c>
      <c r="B69" s="47" t="s">
        <v>62</v>
      </c>
      <c r="C69" s="45">
        <v>7140</v>
      </c>
      <c r="D69" s="33"/>
      <c r="E69" s="34"/>
      <c r="F69" s="34"/>
      <c r="G69" s="38"/>
      <c r="H69" s="15"/>
      <c r="I69" s="5"/>
      <c r="J69" s="6"/>
      <c r="K69" s="4"/>
      <c r="L69" s="4"/>
      <c r="M69" s="7"/>
      <c r="N69" s="8"/>
      <c r="O69" s="8"/>
      <c r="P69" s="1"/>
    </row>
    <row r="70" spans="1:16" ht="18.75">
      <c r="A70" s="57">
        <v>44960</v>
      </c>
      <c r="B70" s="47"/>
      <c r="C70" s="45"/>
      <c r="D70" s="33"/>
      <c r="E70" s="34"/>
      <c r="F70" s="34"/>
      <c r="G70" s="38"/>
      <c r="H70" s="15"/>
      <c r="I70" s="5"/>
      <c r="J70" s="6"/>
      <c r="K70" s="4"/>
      <c r="L70" s="4"/>
      <c r="M70" s="7"/>
      <c r="N70" s="8"/>
      <c r="O70" s="8"/>
      <c r="P70" s="1"/>
    </row>
    <row r="71" spans="1:16" ht="38.25">
      <c r="A71" s="48" t="s">
        <v>66</v>
      </c>
      <c r="B71" s="47" t="s">
        <v>65</v>
      </c>
      <c r="C71" s="45">
        <v>15750</v>
      </c>
      <c r="D71" s="33"/>
      <c r="E71" s="34"/>
      <c r="F71" s="34"/>
      <c r="G71" s="38"/>
      <c r="H71" s="15"/>
      <c r="I71" s="5"/>
      <c r="J71" s="6"/>
      <c r="K71" s="4"/>
      <c r="L71" s="4"/>
      <c r="M71" s="7"/>
      <c r="N71" s="8"/>
      <c r="O71" s="8"/>
      <c r="P71" s="1"/>
    </row>
    <row r="72" spans="1:16" ht="18.75">
      <c r="A72" s="57">
        <v>44964</v>
      </c>
      <c r="B72" s="47"/>
      <c r="C72" s="45"/>
      <c r="D72" s="33"/>
      <c r="E72" s="34"/>
      <c r="F72" s="34"/>
      <c r="G72" s="38"/>
      <c r="H72" s="15"/>
      <c r="I72" s="5"/>
      <c r="J72" s="6"/>
      <c r="K72" s="4"/>
      <c r="L72" s="4"/>
      <c r="M72" s="7"/>
      <c r="N72" s="8"/>
      <c r="O72" s="8"/>
      <c r="P72" s="1"/>
    </row>
    <row r="73" spans="1:16" ht="18.75">
      <c r="A73" s="48" t="s">
        <v>67</v>
      </c>
      <c r="B73" s="47" t="s">
        <v>43</v>
      </c>
      <c r="C73" s="45">
        <v>210180</v>
      </c>
      <c r="D73" s="33"/>
      <c r="E73" s="34"/>
      <c r="F73" s="34"/>
      <c r="G73" s="38"/>
      <c r="H73" s="15"/>
      <c r="I73" s="5"/>
      <c r="J73" s="6"/>
      <c r="K73" s="4"/>
      <c r="L73" s="4"/>
      <c r="M73" s="7"/>
      <c r="N73" s="8"/>
      <c r="O73" s="8"/>
      <c r="P73" s="1"/>
    </row>
    <row r="74" spans="1:16" ht="18.75">
      <c r="A74" s="48" t="s">
        <v>69</v>
      </c>
      <c r="B74" s="47" t="s">
        <v>45</v>
      </c>
      <c r="C74" s="45">
        <v>60000</v>
      </c>
      <c r="D74" s="33"/>
      <c r="E74" s="34"/>
      <c r="F74" s="34"/>
      <c r="G74" s="38"/>
      <c r="H74" s="15"/>
      <c r="I74" s="5"/>
      <c r="J74" s="6"/>
      <c r="K74" s="4"/>
      <c r="L74" s="4"/>
      <c r="M74" s="7"/>
      <c r="N74" s="8"/>
      <c r="O74" s="8"/>
      <c r="P74" s="1"/>
    </row>
    <row r="75" spans="1:16" ht="25.5">
      <c r="A75" s="48" t="s">
        <v>68</v>
      </c>
      <c r="B75" s="47" t="s">
        <v>47</v>
      </c>
      <c r="C75" s="45">
        <v>72000</v>
      </c>
      <c r="D75" s="33"/>
      <c r="E75" s="34"/>
      <c r="F75" s="34"/>
      <c r="G75" s="38"/>
      <c r="H75" s="15"/>
      <c r="I75" s="5"/>
      <c r="J75" s="6"/>
      <c r="K75" s="4"/>
      <c r="L75" s="4"/>
      <c r="M75" s="7"/>
      <c r="N75" s="8"/>
      <c r="O75" s="8"/>
      <c r="P75" s="1"/>
    </row>
    <row r="76" spans="1:16" ht="18.75">
      <c r="A76" s="48" t="s">
        <v>67</v>
      </c>
      <c r="B76" s="47" t="s">
        <v>49</v>
      </c>
      <c r="C76" s="45">
        <v>55100</v>
      </c>
      <c r="D76" s="33"/>
      <c r="E76" s="34"/>
      <c r="F76" s="34"/>
      <c r="G76" s="38"/>
      <c r="H76" s="15"/>
      <c r="I76" s="5"/>
      <c r="J76" s="6"/>
      <c r="K76" s="4"/>
      <c r="L76" s="4"/>
      <c r="M76" s="7"/>
      <c r="N76" s="8"/>
      <c r="O76" s="8"/>
      <c r="P76" s="1"/>
    </row>
    <row r="77" spans="1:16" ht="18.75">
      <c r="A77" s="48" t="s">
        <v>70</v>
      </c>
      <c r="B77" s="47" t="s">
        <v>50</v>
      </c>
      <c r="C77" s="45">
        <v>5000</v>
      </c>
      <c r="D77" s="33"/>
      <c r="E77" s="34"/>
      <c r="F77" s="34"/>
      <c r="G77" s="38"/>
      <c r="H77" s="15"/>
      <c r="I77" s="5"/>
      <c r="J77" s="6"/>
      <c r="K77" s="4"/>
      <c r="L77" s="4"/>
      <c r="M77" s="7"/>
      <c r="N77" s="8"/>
      <c r="O77" s="8"/>
      <c r="P77" s="1"/>
    </row>
    <row r="78" spans="1:16" ht="18.75">
      <c r="A78" s="48" t="s">
        <v>71</v>
      </c>
      <c r="B78" s="47" t="s">
        <v>52</v>
      </c>
      <c r="C78" s="45">
        <v>2830</v>
      </c>
      <c r="D78" s="33"/>
      <c r="E78" s="34"/>
      <c r="F78" s="34"/>
      <c r="G78" s="38"/>
      <c r="H78" s="15"/>
      <c r="I78" s="5"/>
      <c r="J78" s="6"/>
      <c r="K78" s="4"/>
      <c r="L78" s="4"/>
      <c r="M78" s="7"/>
      <c r="N78" s="8"/>
      <c r="O78" s="8"/>
      <c r="P78" s="1"/>
    </row>
    <row r="79" spans="1:16" ht="25.5">
      <c r="A79" s="48" t="s">
        <v>72</v>
      </c>
      <c r="B79" s="47" t="s">
        <v>47</v>
      </c>
      <c r="C79" s="45">
        <v>1500</v>
      </c>
      <c r="D79" s="33"/>
      <c r="E79" s="34"/>
      <c r="F79" s="34"/>
      <c r="G79" s="38"/>
      <c r="H79" s="15"/>
      <c r="I79" s="5"/>
      <c r="J79" s="6"/>
      <c r="K79" s="4"/>
      <c r="L79" s="4"/>
      <c r="M79" s="7"/>
      <c r="N79" s="8"/>
      <c r="O79" s="8"/>
      <c r="P79" s="1"/>
    </row>
    <row r="80" spans="1:16" ht="18.75">
      <c r="A80" s="48" t="s">
        <v>73</v>
      </c>
      <c r="B80" s="47" t="s">
        <v>55</v>
      </c>
      <c r="C80" s="45">
        <v>500</v>
      </c>
      <c r="D80" s="33"/>
      <c r="E80" s="34"/>
      <c r="F80" s="34"/>
      <c r="G80" s="38"/>
      <c r="H80" s="15"/>
      <c r="I80" s="5"/>
      <c r="J80" s="6"/>
      <c r="K80" s="4"/>
      <c r="L80" s="4"/>
      <c r="M80" s="7"/>
      <c r="N80" s="8"/>
      <c r="O80" s="8"/>
      <c r="P80" s="1"/>
    </row>
    <row r="81" spans="1:16" ht="18.75">
      <c r="A81" s="57">
        <v>44966</v>
      </c>
      <c r="B81" s="47"/>
      <c r="C81" s="45"/>
      <c r="D81" s="33"/>
      <c r="E81" s="34"/>
      <c r="F81" s="34"/>
      <c r="G81" s="38"/>
      <c r="H81" s="15"/>
      <c r="I81" s="5"/>
      <c r="J81" s="6"/>
      <c r="K81" s="4"/>
      <c r="L81" s="4"/>
      <c r="M81" s="7"/>
      <c r="N81" s="8"/>
      <c r="O81" s="8"/>
      <c r="P81" s="1"/>
    </row>
    <row r="82" spans="1:16" ht="25.5">
      <c r="A82" s="48" t="s">
        <v>75</v>
      </c>
      <c r="B82" s="47" t="s">
        <v>74</v>
      </c>
      <c r="C82" s="45">
        <v>2000</v>
      </c>
      <c r="D82" s="33"/>
      <c r="E82" s="34"/>
      <c r="F82" s="34"/>
      <c r="G82" s="38"/>
      <c r="H82" s="15"/>
      <c r="I82" s="5"/>
      <c r="J82" s="6"/>
      <c r="K82" s="4"/>
      <c r="L82" s="4"/>
      <c r="M82" s="7"/>
      <c r="N82" s="8"/>
      <c r="O82" s="8"/>
      <c r="P82" s="1"/>
    </row>
    <row r="83" spans="1:16" ht="25.5">
      <c r="A83" s="48" t="s">
        <v>76</v>
      </c>
      <c r="B83" s="47" t="s">
        <v>74</v>
      </c>
      <c r="C83" s="45">
        <v>2318</v>
      </c>
      <c r="D83" s="33"/>
      <c r="E83" s="34"/>
      <c r="F83" s="34"/>
      <c r="G83" s="38"/>
      <c r="H83" s="15"/>
      <c r="I83" s="5"/>
      <c r="J83" s="6"/>
      <c r="K83" s="4"/>
      <c r="L83" s="4"/>
      <c r="M83" s="7"/>
      <c r="N83" s="8"/>
      <c r="O83" s="8"/>
      <c r="P83" s="1"/>
    </row>
    <row r="84" spans="1:16" ht="25.5">
      <c r="A84" s="48" t="s">
        <v>76</v>
      </c>
      <c r="B84" s="47" t="s">
        <v>74</v>
      </c>
      <c r="C84" s="45">
        <v>3457</v>
      </c>
      <c r="D84" s="33"/>
      <c r="E84" s="34"/>
      <c r="F84" s="34"/>
      <c r="G84" s="38"/>
      <c r="H84" s="15"/>
      <c r="I84" s="5"/>
      <c r="J84" s="6"/>
      <c r="K84" s="4"/>
      <c r="L84" s="4"/>
      <c r="M84" s="7"/>
      <c r="N84" s="8"/>
      <c r="O84" s="8"/>
      <c r="P84" s="1"/>
    </row>
    <row r="85" spans="1:16" ht="25.5">
      <c r="A85" s="48" t="s">
        <v>78</v>
      </c>
      <c r="B85" s="47" t="s">
        <v>77</v>
      </c>
      <c r="C85" s="45">
        <v>1843.19</v>
      </c>
      <c r="D85" s="33"/>
      <c r="E85" s="34"/>
      <c r="F85" s="34"/>
      <c r="G85" s="38"/>
      <c r="H85" s="15"/>
      <c r="I85" s="5"/>
      <c r="J85" s="6"/>
      <c r="K85" s="4"/>
      <c r="L85" s="4"/>
      <c r="M85" s="7"/>
      <c r="N85" s="8"/>
      <c r="O85" s="8"/>
      <c r="P85" s="1"/>
    </row>
    <row r="86" spans="1:16" ht="18.75">
      <c r="A86" s="57">
        <v>44970</v>
      </c>
      <c r="B86" s="47"/>
      <c r="C86" s="45"/>
      <c r="D86" s="33"/>
      <c r="E86" s="34"/>
      <c r="F86" s="34"/>
      <c r="G86" s="38"/>
      <c r="H86" s="15"/>
      <c r="I86" s="5"/>
      <c r="J86" s="6"/>
      <c r="K86" s="4"/>
      <c r="L86" s="4"/>
      <c r="M86" s="7"/>
      <c r="N86" s="8"/>
      <c r="O86" s="8"/>
      <c r="P86" s="1"/>
    </row>
    <row r="87" spans="3:16" ht="18.75">
      <c r="C87" s="45">
        <v>1800</v>
      </c>
      <c r="D87" s="33"/>
      <c r="E87" s="34"/>
      <c r="F87" s="34"/>
      <c r="G87" s="38"/>
      <c r="H87" s="15"/>
      <c r="I87" s="5"/>
      <c r="J87" s="6"/>
      <c r="K87" s="4"/>
      <c r="L87" s="4"/>
      <c r="M87" s="7"/>
      <c r="N87" s="8"/>
      <c r="O87" s="8"/>
      <c r="P87" s="1"/>
    </row>
    <row r="88" spans="1:16" ht="18.75">
      <c r="A88" s="57">
        <v>44971</v>
      </c>
      <c r="B88" s="47"/>
      <c r="C88" s="45"/>
      <c r="D88" s="33"/>
      <c r="E88" s="34"/>
      <c r="F88" s="34"/>
      <c r="G88" s="38"/>
      <c r="H88" s="15"/>
      <c r="I88" s="5"/>
      <c r="J88" s="6"/>
      <c r="K88" s="4"/>
      <c r="L88" s="4"/>
      <c r="M88" s="7"/>
      <c r="N88" s="8"/>
      <c r="O88" s="8"/>
      <c r="P88" s="1"/>
    </row>
    <row r="89" spans="1:16" ht="25.5">
      <c r="A89" s="48" t="s">
        <v>80</v>
      </c>
      <c r="B89" s="47" t="s">
        <v>79</v>
      </c>
      <c r="C89" s="45">
        <v>3003.95</v>
      </c>
      <c r="D89" s="33"/>
      <c r="E89" s="34"/>
      <c r="F89" s="34"/>
      <c r="G89" s="38"/>
      <c r="H89" s="15"/>
      <c r="I89" s="5"/>
      <c r="J89" s="6"/>
      <c r="K89" s="4"/>
      <c r="L89" s="4"/>
      <c r="M89" s="7"/>
      <c r="N89" s="8"/>
      <c r="O89" s="8"/>
      <c r="P89" s="1"/>
    </row>
    <row r="90" spans="1:16" ht="18.75">
      <c r="A90" s="48" t="s">
        <v>82</v>
      </c>
      <c r="B90" s="47" t="s">
        <v>81</v>
      </c>
      <c r="C90" s="45">
        <v>1000</v>
      </c>
      <c r="D90" s="33"/>
      <c r="E90" s="34"/>
      <c r="F90" s="34"/>
      <c r="G90" s="38"/>
      <c r="H90" s="15"/>
      <c r="I90" s="5"/>
      <c r="J90" s="6"/>
      <c r="K90" s="4"/>
      <c r="L90" s="4"/>
      <c r="M90" s="7"/>
      <c r="N90" s="8"/>
      <c r="O90" s="8"/>
      <c r="P90" s="1"/>
    </row>
    <row r="91" spans="1:16" ht="18.75">
      <c r="A91" s="48" t="s">
        <v>84</v>
      </c>
      <c r="B91" s="47" t="s">
        <v>83</v>
      </c>
      <c r="C91" s="45">
        <v>16237.29</v>
      </c>
      <c r="D91" s="33"/>
      <c r="E91" s="34"/>
      <c r="F91" s="34"/>
      <c r="G91" s="38"/>
      <c r="H91" s="15"/>
      <c r="I91" s="5"/>
      <c r="J91" s="6"/>
      <c r="K91" s="4"/>
      <c r="L91" s="4"/>
      <c r="M91" s="7"/>
      <c r="N91" s="8"/>
      <c r="O91" s="8"/>
      <c r="P91" s="1"/>
    </row>
    <row r="92" spans="1:16" ht="18.75">
      <c r="A92" s="57">
        <v>44978</v>
      </c>
      <c r="B92" s="47"/>
      <c r="C92" s="45"/>
      <c r="D92" s="33"/>
      <c r="E92" s="34"/>
      <c r="F92" s="34"/>
      <c r="G92" s="38"/>
      <c r="H92" s="15"/>
      <c r="I92" s="5"/>
      <c r="J92" s="6"/>
      <c r="K92" s="4"/>
      <c r="L92" s="4"/>
      <c r="M92" s="7"/>
      <c r="N92" s="8"/>
      <c r="O92" s="8"/>
      <c r="P92" s="1"/>
    </row>
    <row r="93" spans="1:16" ht="18.75">
      <c r="A93" s="48" t="s">
        <v>86</v>
      </c>
      <c r="B93" s="47" t="s">
        <v>85</v>
      </c>
      <c r="C93" s="45">
        <v>41298.5</v>
      </c>
      <c r="D93" s="33"/>
      <c r="E93" s="34"/>
      <c r="F93" s="34"/>
      <c r="G93" s="38"/>
      <c r="H93" s="15"/>
      <c r="I93" s="5"/>
      <c r="J93" s="6"/>
      <c r="K93" s="4"/>
      <c r="L93" s="4"/>
      <c r="M93" s="7"/>
      <c r="N93" s="8"/>
      <c r="O93" s="8"/>
      <c r="P93" s="1"/>
    </row>
    <row r="94" spans="1:16" ht="18.75">
      <c r="A94" s="57">
        <v>44979</v>
      </c>
      <c r="B94" s="47"/>
      <c r="C94" s="45"/>
      <c r="D94" s="33"/>
      <c r="E94" s="34"/>
      <c r="F94" s="34"/>
      <c r="G94" s="38"/>
      <c r="H94" s="15"/>
      <c r="I94" s="5"/>
      <c r="J94" s="6"/>
      <c r="K94" s="4"/>
      <c r="L94" s="4"/>
      <c r="M94" s="7"/>
      <c r="N94" s="8"/>
      <c r="O94" s="8"/>
      <c r="P94" s="1"/>
    </row>
    <row r="95" spans="1:16" ht="25.5">
      <c r="A95" s="48" t="s">
        <v>87</v>
      </c>
      <c r="B95" s="47" t="s">
        <v>74</v>
      </c>
      <c r="C95" s="45">
        <v>9129</v>
      </c>
      <c r="D95" s="33"/>
      <c r="E95" s="34"/>
      <c r="F95" s="34"/>
      <c r="G95" s="38"/>
      <c r="H95" s="15"/>
      <c r="I95" s="5"/>
      <c r="J95" s="6"/>
      <c r="K95" s="4"/>
      <c r="L95" s="4"/>
      <c r="M95" s="7"/>
      <c r="N95" s="8"/>
      <c r="O95" s="8"/>
      <c r="P95" s="1"/>
    </row>
    <row r="96" spans="1:16" ht="18.75">
      <c r="A96" s="57">
        <v>44980</v>
      </c>
      <c r="B96" s="47"/>
      <c r="C96" s="45"/>
      <c r="D96" s="33"/>
      <c r="E96" s="34"/>
      <c r="F96" s="34"/>
      <c r="G96" s="38"/>
      <c r="H96" s="15"/>
      <c r="I96" s="5"/>
      <c r="J96" s="6"/>
      <c r="K96" s="4"/>
      <c r="L96" s="4"/>
      <c r="M96" s="7"/>
      <c r="N96" s="8"/>
      <c r="O96" s="8"/>
      <c r="P96" s="1"/>
    </row>
    <row r="97" spans="1:16" ht="18.75">
      <c r="A97" s="48" t="s">
        <v>88</v>
      </c>
      <c r="B97" s="47"/>
      <c r="C97" s="45">
        <v>62336.24</v>
      </c>
      <c r="D97" s="33"/>
      <c r="E97" s="34"/>
      <c r="F97" s="34"/>
      <c r="G97" s="38"/>
      <c r="H97" s="15"/>
      <c r="I97" s="5"/>
      <c r="J97" s="6"/>
      <c r="K97" s="4"/>
      <c r="L97" s="4"/>
      <c r="M97" s="7"/>
      <c r="N97" s="8"/>
      <c r="O97" s="8"/>
      <c r="P97" s="1"/>
    </row>
    <row r="98" spans="1:16" ht="18.75">
      <c r="A98" s="57">
        <v>44981</v>
      </c>
      <c r="B98" s="47"/>
      <c r="C98" s="45"/>
      <c r="D98" s="33"/>
      <c r="E98" s="34"/>
      <c r="F98" s="34"/>
      <c r="G98" s="38"/>
      <c r="H98" s="15"/>
      <c r="I98" s="5"/>
      <c r="J98" s="6"/>
      <c r="K98" s="4"/>
      <c r="L98" s="4"/>
      <c r="M98" s="7"/>
      <c r="N98" s="8"/>
      <c r="O98" s="8"/>
      <c r="P98" s="1"/>
    </row>
    <row r="99" spans="1:16" ht="18.75">
      <c r="A99" s="48" t="s">
        <v>89</v>
      </c>
      <c r="B99" s="47"/>
      <c r="C99" s="45">
        <v>958853.26</v>
      </c>
      <c r="D99" s="33"/>
      <c r="E99" s="34"/>
      <c r="F99" s="34"/>
      <c r="G99" s="38"/>
      <c r="H99" s="15"/>
      <c r="I99" s="5"/>
      <c r="J99" s="6"/>
      <c r="K99" s="4"/>
      <c r="L99" s="4"/>
      <c r="M99" s="7"/>
      <c r="N99" s="8"/>
      <c r="O99" s="8"/>
      <c r="P99" s="1"/>
    </row>
    <row r="100" spans="1:16" ht="18.75">
      <c r="A100" s="48" t="s">
        <v>57</v>
      </c>
      <c r="B100" s="47" t="s">
        <v>49</v>
      </c>
      <c r="C100" s="45">
        <v>5700</v>
      </c>
      <c r="D100" s="33"/>
      <c r="E100" s="34"/>
      <c r="F100" s="34"/>
      <c r="G100" s="38"/>
      <c r="H100" s="15"/>
      <c r="I100" s="5"/>
      <c r="J100" s="6"/>
      <c r="K100" s="4"/>
      <c r="L100" s="4"/>
      <c r="M100" s="7"/>
      <c r="N100" s="8"/>
      <c r="O100" s="8"/>
      <c r="P100" s="1"/>
    </row>
    <row r="101" spans="1:16" ht="18.75">
      <c r="A101" s="48" t="s">
        <v>57</v>
      </c>
      <c r="B101" s="47" t="s">
        <v>43</v>
      </c>
      <c r="C101" s="45">
        <v>1800</v>
      </c>
      <c r="D101" s="33"/>
      <c r="E101" s="34"/>
      <c r="F101" s="34"/>
      <c r="G101" s="38"/>
      <c r="H101" s="15"/>
      <c r="I101" s="5"/>
      <c r="J101" s="6"/>
      <c r="K101" s="4"/>
      <c r="L101" s="4"/>
      <c r="M101" s="7"/>
      <c r="N101" s="8"/>
      <c r="O101" s="8"/>
      <c r="P101" s="1"/>
    </row>
    <row r="102" spans="1:16" ht="18.75">
      <c r="A102" s="57">
        <v>44985</v>
      </c>
      <c r="B102" s="47"/>
      <c r="C102" s="45"/>
      <c r="D102" s="33"/>
      <c r="E102" s="34"/>
      <c r="F102" s="34"/>
      <c r="G102" s="38"/>
      <c r="H102" s="15"/>
      <c r="I102" s="5"/>
      <c r="J102" s="6"/>
      <c r="K102" s="4"/>
      <c r="L102" s="4"/>
      <c r="M102" s="7"/>
      <c r="N102" s="8"/>
      <c r="O102" s="8"/>
      <c r="P102" s="1"/>
    </row>
    <row r="103" spans="1:16" ht="25.5">
      <c r="A103" s="48" t="s">
        <v>91</v>
      </c>
      <c r="B103" s="47" t="s">
        <v>90</v>
      </c>
      <c r="C103" s="45">
        <v>2500</v>
      </c>
      <c r="D103" s="33"/>
      <c r="E103" s="34"/>
      <c r="F103" s="34"/>
      <c r="G103" s="38"/>
      <c r="H103" s="15"/>
      <c r="I103" s="5"/>
      <c r="J103" s="6"/>
      <c r="K103" s="4"/>
      <c r="L103" s="4"/>
      <c r="M103" s="7"/>
      <c r="N103" s="8"/>
      <c r="O103" s="8"/>
      <c r="P103" s="1"/>
    </row>
    <row r="104" spans="1:16" ht="18.75">
      <c r="A104" s="48" t="s">
        <v>57</v>
      </c>
      <c r="B104" s="47" t="s">
        <v>49</v>
      </c>
      <c r="C104" s="45">
        <v>1200</v>
      </c>
      <c r="D104" s="33"/>
      <c r="E104" s="34"/>
      <c r="F104" s="34"/>
      <c r="G104" s="38"/>
      <c r="H104" s="15"/>
      <c r="I104" s="5"/>
      <c r="J104" s="6"/>
      <c r="K104" s="4"/>
      <c r="L104" s="4"/>
      <c r="M104" s="7"/>
      <c r="N104" s="8"/>
      <c r="O104" s="8"/>
      <c r="P104" s="1"/>
    </row>
    <row r="105" spans="1:16" ht="18.75">
      <c r="A105" s="48" t="s">
        <v>57</v>
      </c>
      <c r="B105" s="47" t="s">
        <v>43</v>
      </c>
      <c r="C105" s="45">
        <v>300</v>
      </c>
      <c r="D105" s="33"/>
      <c r="E105" s="34"/>
      <c r="F105" s="34"/>
      <c r="G105" s="38"/>
      <c r="H105" s="15"/>
      <c r="I105" s="5"/>
      <c r="J105" s="6"/>
      <c r="K105" s="4"/>
      <c r="L105" s="4"/>
      <c r="M105" s="7"/>
      <c r="N105" s="8"/>
      <c r="O105" s="8"/>
      <c r="P105" s="1"/>
    </row>
    <row r="106" spans="1:16" ht="18.75">
      <c r="A106" s="48" t="s">
        <v>89</v>
      </c>
      <c r="B106" s="47"/>
      <c r="C106" s="45">
        <v>1366.4</v>
      </c>
      <c r="D106" s="33"/>
      <c r="E106" s="34"/>
      <c r="F106" s="34"/>
      <c r="G106" s="38"/>
      <c r="H106" s="15"/>
      <c r="I106" s="5"/>
      <c r="J106" s="6"/>
      <c r="K106" s="4"/>
      <c r="L106" s="4"/>
      <c r="M106" s="7"/>
      <c r="N106" s="8"/>
      <c r="O106" s="8"/>
      <c r="P106" s="1"/>
    </row>
    <row r="107" spans="1:16" ht="18.75">
      <c r="A107" s="48" t="s">
        <v>89</v>
      </c>
      <c r="B107" s="47"/>
      <c r="C107" s="45">
        <v>1284.35</v>
      </c>
      <c r="D107" s="33"/>
      <c r="E107" s="34"/>
      <c r="F107" s="34"/>
      <c r="G107" s="38"/>
      <c r="H107" s="15"/>
      <c r="I107" s="5"/>
      <c r="J107" s="6"/>
      <c r="K107" s="4"/>
      <c r="L107" s="4"/>
      <c r="M107" s="7"/>
      <c r="N107" s="8"/>
      <c r="O107" s="8"/>
      <c r="P107" s="1"/>
    </row>
    <row r="108" spans="1:16" ht="18.75">
      <c r="A108" s="57">
        <v>44988</v>
      </c>
      <c r="B108" s="47"/>
      <c r="C108" s="45"/>
      <c r="D108" s="33"/>
      <c r="E108" s="34"/>
      <c r="F108" s="34"/>
      <c r="G108" s="38"/>
      <c r="H108" s="15"/>
      <c r="I108" s="5"/>
      <c r="J108" s="6"/>
      <c r="K108" s="4"/>
      <c r="L108" s="4"/>
      <c r="M108" s="7"/>
      <c r="N108" s="8"/>
      <c r="O108" s="8"/>
      <c r="P108" s="1"/>
    </row>
    <row r="109" spans="1:16" ht="18.75">
      <c r="A109" s="48"/>
      <c r="B109" s="47" t="s">
        <v>65</v>
      </c>
      <c r="C109" s="45">
        <v>15750</v>
      </c>
      <c r="D109" s="33"/>
      <c r="E109" s="34"/>
      <c r="F109" s="34"/>
      <c r="G109" s="38"/>
      <c r="H109" s="15"/>
      <c r="I109" s="5"/>
      <c r="J109" s="6"/>
      <c r="K109" s="4"/>
      <c r="L109" s="4"/>
      <c r="M109" s="7"/>
      <c r="N109" s="8"/>
      <c r="O109" s="8"/>
      <c r="P109" s="1"/>
    </row>
    <row r="110" spans="1:16" ht="18.75">
      <c r="A110" s="57">
        <v>44991</v>
      </c>
      <c r="B110" s="47"/>
      <c r="C110" s="45"/>
      <c r="D110" s="33"/>
      <c r="E110" s="34"/>
      <c r="F110" s="34"/>
      <c r="G110" s="38"/>
      <c r="H110" s="15"/>
      <c r="I110" s="5"/>
      <c r="J110" s="6"/>
      <c r="K110" s="4"/>
      <c r="L110" s="4"/>
      <c r="M110" s="7"/>
      <c r="N110" s="8"/>
      <c r="O110" s="8"/>
      <c r="P110" s="1"/>
    </row>
    <row r="111" spans="1:16" ht="18.75">
      <c r="A111" s="48" t="s">
        <v>57</v>
      </c>
      <c r="B111" s="47"/>
      <c r="C111" s="45">
        <v>2400</v>
      </c>
      <c r="D111" s="33"/>
      <c r="E111" s="34"/>
      <c r="F111" s="34"/>
      <c r="G111" s="38"/>
      <c r="H111" s="15"/>
      <c r="I111" s="5"/>
      <c r="J111" s="6"/>
      <c r="K111" s="4"/>
      <c r="L111" s="4"/>
      <c r="M111" s="7"/>
      <c r="N111" s="8"/>
      <c r="O111" s="8"/>
      <c r="P111" s="1"/>
    </row>
    <row r="112" spans="1:16" ht="18.75">
      <c r="A112" s="57">
        <v>44992</v>
      </c>
      <c r="B112" s="47"/>
      <c r="C112" s="45"/>
      <c r="D112" s="33"/>
      <c r="E112" s="34"/>
      <c r="F112" s="34"/>
      <c r="G112" s="38"/>
      <c r="H112" s="15"/>
      <c r="I112" s="5"/>
      <c r="J112" s="6"/>
      <c r="K112" s="4"/>
      <c r="L112" s="4"/>
      <c r="M112" s="7"/>
      <c r="N112" s="8"/>
      <c r="O112" s="8"/>
      <c r="P112" s="1"/>
    </row>
    <row r="113" spans="1:16" ht="18.75">
      <c r="A113" s="48" t="s">
        <v>59</v>
      </c>
      <c r="B113" s="47"/>
      <c r="C113" s="45">
        <v>509850</v>
      </c>
      <c r="D113" s="33"/>
      <c r="E113" s="34"/>
      <c r="F113" s="34"/>
      <c r="G113" s="38"/>
      <c r="H113" s="15"/>
      <c r="I113" s="5"/>
      <c r="J113" s="6"/>
      <c r="K113" s="4"/>
      <c r="L113" s="4"/>
      <c r="M113" s="7"/>
      <c r="N113" s="8"/>
      <c r="O113" s="8"/>
      <c r="P113" s="1"/>
    </row>
    <row r="114" spans="1:16" ht="18.75">
      <c r="A114" s="48" t="s">
        <v>92</v>
      </c>
      <c r="B114" s="47" t="s">
        <v>94</v>
      </c>
      <c r="C114" s="45">
        <v>1000</v>
      </c>
      <c r="D114" s="33"/>
      <c r="E114" s="34"/>
      <c r="F114" s="34"/>
      <c r="G114" s="38"/>
      <c r="H114" s="15"/>
      <c r="I114" s="5"/>
      <c r="J114" s="6"/>
      <c r="K114" s="4"/>
      <c r="L114" s="4"/>
      <c r="M114" s="7"/>
      <c r="N114" s="8"/>
      <c r="O114" s="8"/>
      <c r="P114" s="1"/>
    </row>
    <row r="115" spans="1:16" ht="18.75">
      <c r="A115" s="57">
        <v>44993</v>
      </c>
      <c r="B115" s="47"/>
      <c r="C115" s="45"/>
      <c r="D115" s="33"/>
      <c r="E115" s="34"/>
      <c r="F115" s="34"/>
      <c r="G115" s="38"/>
      <c r="H115" s="15"/>
      <c r="I115" s="5"/>
      <c r="J115" s="6"/>
      <c r="K115" s="4"/>
      <c r="L115" s="4"/>
      <c r="M115" s="7"/>
      <c r="N115" s="8"/>
      <c r="O115" s="8"/>
      <c r="P115" s="1"/>
    </row>
    <row r="116" spans="1:16" ht="18.75">
      <c r="A116" s="48" t="s">
        <v>95</v>
      </c>
      <c r="B116" s="47" t="s">
        <v>77</v>
      </c>
      <c r="C116" s="45">
        <v>1743.54</v>
      </c>
      <c r="D116" s="33"/>
      <c r="E116" s="34"/>
      <c r="F116" s="34"/>
      <c r="G116" s="38"/>
      <c r="H116" s="15"/>
      <c r="I116" s="5"/>
      <c r="J116" s="6"/>
      <c r="K116" s="4"/>
      <c r="L116" s="4"/>
      <c r="M116" s="7"/>
      <c r="N116" s="8"/>
      <c r="O116" s="8"/>
      <c r="P116" s="1"/>
    </row>
    <row r="117" spans="1:16" ht="18.75">
      <c r="A117" s="48" t="s">
        <v>96</v>
      </c>
      <c r="B117" s="47" t="s">
        <v>77</v>
      </c>
      <c r="C117" s="45">
        <v>1047</v>
      </c>
      <c r="D117" s="33"/>
      <c r="E117" s="34"/>
      <c r="F117" s="34"/>
      <c r="G117" s="38"/>
      <c r="H117" s="15"/>
      <c r="I117" s="5"/>
      <c r="J117" s="6"/>
      <c r="K117" s="4"/>
      <c r="L117" s="4"/>
      <c r="M117" s="7"/>
      <c r="N117" s="8"/>
      <c r="O117" s="8"/>
      <c r="P117" s="1"/>
    </row>
    <row r="118" spans="1:16" ht="18.75">
      <c r="A118" s="57">
        <v>44998</v>
      </c>
      <c r="B118" s="47"/>
      <c r="C118" s="45"/>
      <c r="D118" s="33"/>
      <c r="E118" s="34"/>
      <c r="F118" s="34"/>
      <c r="G118" s="38"/>
      <c r="H118" s="15"/>
      <c r="I118" s="5"/>
      <c r="J118" s="6"/>
      <c r="K118" s="4"/>
      <c r="L118" s="4"/>
      <c r="M118" s="7"/>
      <c r="N118" s="8"/>
      <c r="O118" s="8"/>
      <c r="P118" s="1"/>
    </row>
    <row r="119" spans="1:16" ht="18.75">
      <c r="A119" s="48" t="s">
        <v>57</v>
      </c>
      <c r="B119" s="47" t="s">
        <v>43</v>
      </c>
      <c r="C119" s="45">
        <v>1200</v>
      </c>
      <c r="D119" s="33"/>
      <c r="E119" s="34"/>
      <c r="F119" s="34"/>
      <c r="G119" s="38"/>
      <c r="H119" s="15"/>
      <c r="I119" s="5"/>
      <c r="J119" s="6"/>
      <c r="K119" s="4"/>
      <c r="L119" s="4"/>
      <c r="M119" s="7"/>
      <c r="N119" s="8"/>
      <c r="O119" s="8"/>
      <c r="P119" s="1"/>
    </row>
    <row r="120" spans="1:16" ht="18.75">
      <c r="A120" s="48" t="s">
        <v>57</v>
      </c>
      <c r="B120" s="47" t="s">
        <v>49</v>
      </c>
      <c r="C120" s="45">
        <v>1500</v>
      </c>
      <c r="D120" s="33"/>
      <c r="E120" s="34"/>
      <c r="F120" s="34"/>
      <c r="G120" s="38"/>
      <c r="H120" s="15"/>
      <c r="I120" s="5"/>
      <c r="J120" s="6"/>
      <c r="K120" s="4"/>
      <c r="L120" s="4"/>
      <c r="M120" s="7"/>
      <c r="N120" s="8"/>
      <c r="O120" s="8"/>
      <c r="P120" s="1"/>
    </row>
    <row r="121" spans="1:16" ht="25.5">
      <c r="A121" s="48" t="s">
        <v>101</v>
      </c>
      <c r="B121" s="47" t="s">
        <v>100</v>
      </c>
      <c r="C121" s="45">
        <v>273.79</v>
      </c>
      <c r="D121" s="33"/>
      <c r="E121" s="34"/>
      <c r="F121" s="34"/>
      <c r="G121" s="38"/>
      <c r="H121" s="15"/>
      <c r="I121" s="5"/>
      <c r="J121" s="6"/>
      <c r="K121" s="4"/>
      <c r="L121" s="4"/>
      <c r="M121" s="7"/>
      <c r="N121" s="8"/>
      <c r="O121" s="8"/>
      <c r="P121" s="1"/>
    </row>
    <row r="122" spans="1:16" ht="18.75">
      <c r="A122" s="57">
        <v>45001</v>
      </c>
      <c r="B122" s="47"/>
      <c r="C122" s="45"/>
      <c r="D122" s="33"/>
      <c r="E122" s="34"/>
      <c r="F122" s="34"/>
      <c r="G122" s="38"/>
      <c r="H122" s="15"/>
      <c r="I122" s="5"/>
      <c r="J122" s="6"/>
      <c r="K122" s="4"/>
      <c r="L122" s="4"/>
      <c r="M122" s="7"/>
      <c r="N122" s="8"/>
      <c r="O122" s="8"/>
      <c r="P122" s="1"/>
    </row>
    <row r="123" spans="1:16" ht="18.75">
      <c r="A123" s="48" t="s">
        <v>115</v>
      </c>
      <c r="B123" s="47" t="s">
        <v>114</v>
      </c>
      <c r="C123" s="45">
        <v>1680</v>
      </c>
      <c r="D123" s="33"/>
      <c r="E123" s="34"/>
      <c r="F123" s="34"/>
      <c r="G123" s="38"/>
      <c r="H123" s="15"/>
      <c r="I123" s="5"/>
      <c r="J123" s="6"/>
      <c r="K123" s="4"/>
      <c r="L123" s="4"/>
      <c r="M123" s="7"/>
      <c r="N123" s="8"/>
      <c r="O123" s="8"/>
      <c r="P123" s="1"/>
    </row>
    <row r="124" spans="1:16" ht="18.75">
      <c r="A124" s="57">
        <v>45002</v>
      </c>
      <c r="B124" s="47"/>
      <c r="C124" s="45"/>
      <c r="D124" s="33"/>
      <c r="E124" s="34"/>
      <c r="F124" s="34"/>
      <c r="G124" s="38"/>
      <c r="H124" s="15"/>
      <c r="I124" s="5"/>
      <c r="J124" s="6"/>
      <c r="K124" s="4"/>
      <c r="L124" s="4"/>
      <c r="M124" s="7"/>
      <c r="N124" s="8"/>
      <c r="O124" s="8"/>
      <c r="P124" s="1"/>
    </row>
    <row r="125" spans="1:16" ht="25.5">
      <c r="A125" s="48" t="s">
        <v>117</v>
      </c>
      <c r="B125" s="47" t="s">
        <v>116</v>
      </c>
      <c r="C125" s="45">
        <v>14338.8</v>
      </c>
      <c r="D125" s="33"/>
      <c r="E125" s="34"/>
      <c r="F125" s="34"/>
      <c r="G125" s="38"/>
      <c r="H125" s="15"/>
      <c r="I125" s="5"/>
      <c r="J125" s="6"/>
      <c r="K125" s="4"/>
      <c r="L125" s="4"/>
      <c r="M125" s="7"/>
      <c r="N125" s="8"/>
      <c r="O125" s="8"/>
      <c r="P125" s="1"/>
    </row>
    <row r="126" spans="1:16" ht="18.75">
      <c r="A126" s="57">
        <v>45005</v>
      </c>
      <c r="B126" s="47"/>
      <c r="C126" s="45"/>
      <c r="D126" s="33"/>
      <c r="E126" s="34"/>
      <c r="F126" s="34"/>
      <c r="G126" s="38"/>
      <c r="H126" s="15"/>
      <c r="I126" s="5"/>
      <c r="J126" s="6"/>
      <c r="K126" s="4"/>
      <c r="L126" s="4"/>
      <c r="M126" s="7"/>
      <c r="N126" s="8"/>
      <c r="O126" s="8"/>
      <c r="P126" s="1"/>
    </row>
    <row r="127" spans="1:16" ht="18.75">
      <c r="A127" s="48" t="s">
        <v>118</v>
      </c>
      <c r="B127" s="47"/>
      <c r="C127" s="45">
        <v>139078.72</v>
      </c>
      <c r="D127" s="33"/>
      <c r="E127" s="34"/>
      <c r="F127" s="34"/>
      <c r="G127" s="38"/>
      <c r="H127" s="15"/>
      <c r="I127" s="5"/>
      <c r="J127" s="6"/>
      <c r="K127" s="4"/>
      <c r="L127" s="4"/>
      <c r="M127" s="7"/>
      <c r="N127" s="8"/>
      <c r="O127" s="8"/>
      <c r="P127" s="1"/>
    </row>
    <row r="128" spans="1:16" ht="18.75">
      <c r="A128" s="57">
        <v>45006</v>
      </c>
      <c r="B128" s="47"/>
      <c r="C128" s="45"/>
      <c r="D128" s="33"/>
      <c r="E128" s="34"/>
      <c r="F128" s="34"/>
      <c r="G128" s="38"/>
      <c r="H128" s="15"/>
      <c r="I128" s="5"/>
      <c r="J128" s="6"/>
      <c r="K128" s="4"/>
      <c r="L128" s="4"/>
      <c r="M128" s="7"/>
      <c r="N128" s="8"/>
      <c r="O128" s="8"/>
      <c r="P128" s="1"/>
    </row>
    <row r="129" spans="1:16" ht="12.75" customHeight="1">
      <c r="A129" s="48" t="s">
        <v>121</v>
      </c>
      <c r="B129" s="47" t="s">
        <v>120</v>
      </c>
      <c r="C129" s="45">
        <v>8884.14</v>
      </c>
      <c r="D129" s="33"/>
      <c r="E129" s="34"/>
      <c r="F129" s="34"/>
      <c r="G129" s="38"/>
      <c r="H129" s="15"/>
      <c r="I129" s="5"/>
      <c r="J129" s="6"/>
      <c r="K129" s="4"/>
      <c r="L129" s="4"/>
      <c r="M129" s="7"/>
      <c r="N129" s="8"/>
      <c r="O129" s="8"/>
      <c r="P129" s="1"/>
    </row>
    <row r="130" spans="1:16" ht="18.75">
      <c r="A130" s="48" t="s">
        <v>122</v>
      </c>
      <c r="B130" s="47" t="s">
        <v>120</v>
      </c>
      <c r="C130" s="45">
        <v>19982.64</v>
      </c>
      <c r="D130" s="33"/>
      <c r="E130" s="34"/>
      <c r="F130" s="34"/>
      <c r="G130" s="38"/>
      <c r="H130" s="15"/>
      <c r="I130" s="5"/>
      <c r="J130" s="6"/>
      <c r="K130" s="4"/>
      <c r="L130" s="4"/>
      <c r="M130" s="7"/>
      <c r="N130" s="8"/>
      <c r="O130" s="8"/>
      <c r="P130" s="1"/>
    </row>
    <row r="131" spans="1:16" ht="18.75">
      <c r="A131" s="48" t="s">
        <v>123</v>
      </c>
      <c r="B131" s="47" t="s">
        <v>120</v>
      </c>
      <c r="C131" s="45">
        <v>474.1</v>
      </c>
      <c r="D131" s="33"/>
      <c r="E131" s="34"/>
      <c r="F131" s="34"/>
      <c r="G131" s="38"/>
      <c r="H131" s="15"/>
      <c r="I131" s="5"/>
      <c r="J131" s="6"/>
      <c r="K131" s="4"/>
      <c r="L131" s="4"/>
      <c r="M131" s="7"/>
      <c r="N131" s="8"/>
      <c r="O131" s="8"/>
      <c r="P131" s="1"/>
    </row>
    <row r="132" spans="1:16" ht="18.75">
      <c r="A132" s="48" t="s">
        <v>124</v>
      </c>
      <c r="B132" s="47" t="s">
        <v>120</v>
      </c>
      <c r="C132" s="45">
        <v>15308.35</v>
      </c>
      <c r="D132" s="33"/>
      <c r="E132" s="34"/>
      <c r="F132" s="34"/>
      <c r="G132" s="38"/>
      <c r="H132" s="15"/>
      <c r="I132" s="5"/>
      <c r="J132" s="6"/>
      <c r="K132" s="4"/>
      <c r="L132" s="4"/>
      <c r="M132" s="7"/>
      <c r="N132" s="8"/>
      <c r="O132" s="8"/>
      <c r="P132" s="1"/>
    </row>
    <row r="133" spans="1:16" ht="18.75">
      <c r="A133" s="48" t="s">
        <v>125</v>
      </c>
      <c r="B133" s="47" t="s">
        <v>120</v>
      </c>
      <c r="C133" s="45">
        <v>114.35</v>
      </c>
      <c r="D133" s="33"/>
      <c r="E133" s="34"/>
      <c r="F133" s="34"/>
      <c r="G133" s="38"/>
      <c r="H133" s="15"/>
      <c r="I133" s="5"/>
      <c r="J133" s="6"/>
      <c r="K133" s="4"/>
      <c r="L133" s="4"/>
      <c r="M133" s="7"/>
      <c r="N133" s="8"/>
      <c r="O133" s="8"/>
      <c r="P133" s="1"/>
    </row>
    <row r="134" spans="1:16" ht="18.75">
      <c r="A134" s="48" t="s">
        <v>126</v>
      </c>
      <c r="B134" s="47" t="s">
        <v>120</v>
      </c>
      <c r="C134" s="45">
        <v>206.89</v>
      </c>
      <c r="D134" s="33"/>
      <c r="E134" s="34"/>
      <c r="F134" s="34"/>
      <c r="G134" s="38"/>
      <c r="H134" s="15"/>
      <c r="I134" s="5"/>
      <c r="J134" s="6"/>
      <c r="K134" s="4"/>
      <c r="L134" s="4"/>
      <c r="M134" s="7"/>
      <c r="N134" s="8"/>
      <c r="O134" s="8"/>
      <c r="P134" s="1"/>
    </row>
    <row r="135" spans="1:16" ht="18.75">
      <c r="A135" s="48" t="s">
        <v>127</v>
      </c>
      <c r="B135" s="47" t="s">
        <v>49</v>
      </c>
      <c r="C135" s="45">
        <v>7500</v>
      </c>
      <c r="D135" s="33"/>
      <c r="E135" s="34"/>
      <c r="F135" s="34"/>
      <c r="G135" s="38"/>
      <c r="H135" s="15"/>
      <c r="I135" s="5"/>
      <c r="J135" s="6"/>
      <c r="K135" s="4"/>
      <c r="L135" s="4"/>
      <c r="M135" s="7"/>
      <c r="N135" s="8"/>
      <c r="O135" s="8"/>
      <c r="P135" s="1"/>
    </row>
    <row r="136" spans="1:16" ht="18.75">
      <c r="A136" s="48" t="s">
        <v>128</v>
      </c>
      <c r="B136" s="47" t="s">
        <v>81</v>
      </c>
      <c r="C136" s="45">
        <v>1250</v>
      </c>
      <c r="D136" s="33"/>
      <c r="E136" s="34"/>
      <c r="F136" s="34"/>
      <c r="G136" s="38"/>
      <c r="H136" s="15"/>
      <c r="I136" s="5"/>
      <c r="J136" s="6"/>
      <c r="K136" s="4"/>
      <c r="L136" s="4"/>
      <c r="M136" s="7"/>
      <c r="N136" s="8"/>
      <c r="O136" s="8"/>
      <c r="P136" s="1"/>
    </row>
    <row r="137" spans="1:16" ht="18.75">
      <c r="A137" s="57">
        <v>45008</v>
      </c>
      <c r="B137" s="47"/>
      <c r="C137" s="45"/>
      <c r="D137" s="33"/>
      <c r="E137" s="34"/>
      <c r="F137" s="34"/>
      <c r="G137" s="38"/>
      <c r="H137" s="15"/>
      <c r="I137" s="5"/>
      <c r="J137" s="6"/>
      <c r="K137" s="4"/>
      <c r="L137" s="4"/>
      <c r="M137" s="7"/>
      <c r="N137" s="8"/>
      <c r="O137" s="8"/>
      <c r="P137" s="1"/>
    </row>
    <row r="138" spans="1:16" ht="25.5">
      <c r="A138" s="48" t="s">
        <v>87</v>
      </c>
      <c r="B138" s="47" t="s">
        <v>60</v>
      </c>
      <c r="C138" s="45">
        <v>1043</v>
      </c>
      <c r="D138" s="33"/>
      <c r="E138" s="34"/>
      <c r="F138" s="34"/>
      <c r="G138" s="38"/>
      <c r="H138" s="15"/>
      <c r="I138" s="5"/>
      <c r="J138" s="6"/>
      <c r="K138" s="4"/>
      <c r="L138" s="4"/>
      <c r="M138" s="7"/>
      <c r="N138" s="8"/>
      <c r="O138" s="8"/>
      <c r="P138" s="1"/>
    </row>
    <row r="139" spans="1:16" ht="25.5">
      <c r="A139" s="48" t="s">
        <v>87</v>
      </c>
      <c r="B139" s="47" t="s">
        <v>60</v>
      </c>
      <c r="C139" s="45">
        <v>2576</v>
      </c>
      <c r="D139" s="33"/>
      <c r="E139" s="34"/>
      <c r="F139" s="34"/>
      <c r="G139" s="38"/>
      <c r="H139" s="15"/>
      <c r="I139" s="5"/>
      <c r="J139" s="6"/>
      <c r="K139" s="4"/>
      <c r="L139" s="4"/>
      <c r="M139" s="7"/>
      <c r="N139" s="8"/>
      <c r="O139" s="8"/>
      <c r="P139" s="1"/>
    </row>
    <row r="140" spans="1:16" ht="25.5">
      <c r="A140" s="48" t="s">
        <v>76</v>
      </c>
      <c r="B140" s="47" t="s">
        <v>60</v>
      </c>
      <c r="C140" s="45">
        <v>1200</v>
      </c>
      <c r="D140" s="33"/>
      <c r="E140" s="34"/>
      <c r="F140" s="34"/>
      <c r="G140" s="38"/>
      <c r="H140" s="15"/>
      <c r="I140" s="5"/>
      <c r="J140" s="6"/>
      <c r="K140" s="4"/>
      <c r="L140" s="4"/>
      <c r="M140" s="7"/>
      <c r="N140" s="8"/>
      <c r="O140" s="8"/>
      <c r="P140" s="1"/>
    </row>
    <row r="141" spans="1:16" ht="25.5">
      <c r="A141" s="48" t="s">
        <v>75</v>
      </c>
      <c r="B141" s="47" t="s">
        <v>60</v>
      </c>
      <c r="C141" s="45">
        <v>650</v>
      </c>
      <c r="D141" s="33"/>
      <c r="E141" s="34"/>
      <c r="F141" s="34"/>
      <c r="G141" s="38"/>
      <c r="H141" s="15"/>
      <c r="I141" s="5"/>
      <c r="J141" s="6"/>
      <c r="K141" s="4"/>
      <c r="L141" s="4"/>
      <c r="M141" s="7"/>
      <c r="N141" s="8"/>
      <c r="O141" s="8"/>
      <c r="P141" s="1"/>
    </row>
    <row r="142" spans="1:16" ht="25.5">
      <c r="A142" s="48" t="s">
        <v>129</v>
      </c>
      <c r="B142" s="47" t="s">
        <v>60</v>
      </c>
      <c r="C142" s="45">
        <v>1900</v>
      </c>
      <c r="D142" s="33"/>
      <c r="E142" s="34"/>
      <c r="F142" s="34"/>
      <c r="G142" s="38"/>
      <c r="H142" s="15"/>
      <c r="I142" s="5"/>
      <c r="J142" s="6"/>
      <c r="K142" s="4"/>
      <c r="L142" s="4"/>
      <c r="M142" s="7"/>
      <c r="N142" s="8"/>
      <c r="O142" s="8"/>
      <c r="P142" s="1"/>
    </row>
    <row r="143" spans="1:16" ht="18.75">
      <c r="A143" s="57">
        <v>45009</v>
      </c>
      <c r="B143" s="47"/>
      <c r="C143" s="45"/>
      <c r="D143" s="33"/>
      <c r="E143" s="34"/>
      <c r="F143" s="34"/>
      <c r="G143" s="38"/>
      <c r="H143" s="15"/>
      <c r="I143" s="5"/>
      <c r="J143" s="6"/>
      <c r="K143" s="4"/>
      <c r="L143" s="4"/>
      <c r="M143" s="7"/>
      <c r="N143" s="8"/>
      <c r="O143" s="8"/>
      <c r="P143" s="1"/>
    </row>
    <row r="144" spans="1:16" ht="18.75">
      <c r="A144" s="48" t="s">
        <v>59</v>
      </c>
      <c r="B144" s="47"/>
      <c r="C144" s="45">
        <v>998828.63</v>
      </c>
      <c r="D144" s="33"/>
      <c r="E144" s="34"/>
      <c r="F144" s="34"/>
      <c r="G144" s="38"/>
      <c r="H144" s="15"/>
      <c r="I144" s="5"/>
      <c r="J144" s="6"/>
      <c r="K144" s="4"/>
      <c r="L144" s="4"/>
      <c r="M144" s="7"/>
      <c r="N144" s="8"/>
      <c r="O144" s="8"/>
      <c r="P144" s="1"/>
    </row>
    <row r="145" spans="1:16" ht="18.75">
      <c r="A145" s="57">
        <v>45012</v>
      </c>
      <c r="B145" s="47"/>
      <c r="C145" s="45"/>
      <c r="D145" s="33"/>
      <c r="E145" s="34"/>
      <c r="F145" s="34"/>
      <c r="G145" s="38"/>
      <c r="H145" s="15"/>
      <c r="I145" s="5"/>
      <c r="J145" s="6"/>
      <c r="K145" s="4"/>
      <c r="L145" s="4"/>
      <c r="M145" s="7"/>
      <c r="N145" s="8"/>
      <c r="O145" s="8"/>
      <c r="P145" s="1"/>
    </row>
    <row r="146" spans="1:16" ht="18.75">
      <c r="A146" s="48" t="s">
        <v>130</v>
      </c>
      <c r="B146" s="47"/>
      <c r="C146" s="45">
        <v>16237.29</v>
      </c>
      <c r="D146" s="33"/>
      <c r="E146" s="34"/>
      <c r="F146" s="34"/>
      <c r="G146" s="38"/>
      <c r="H146" s="15"/>
      <c r="I146" s="5"/>
      <c r="J146" s="6"/>
      <c r="K146" s="4"/>
      <c r="L146" s="4"/>
      <c r="M146" s="7"/>
      <c r="N146" s="8"/>
      <c r="O146" s="8"/>
      <c r="P146" s="1"/>
    </row>
    <row r="147" spans="1:16" ht="18.75">
      <c r="A147" s="48" t="s">
        <v>127</v>
      </c>
      <c r="B147" s="47" t="s">
        <v>49</v>
      </c>
      <c r="C147" s="45">
        <v>5100</v>
      </c>
      <c r="D147" s="33"/>
      <c r="E147" s="34"/>
      <c r="F147" s="34"/>
      <c r="G147" s="38"/>
      <c r="H147" s="15"/>
      <c r="I147" s="5"/>
      <c r="J147" s="6"/>
      <c r="K147" s="4"/>
      <c r="L147" s="4"/>
      <c r="M147" s="7"/>
      <c r="N147" s="8"/>
      <c r="O147" s="8"/>
      <c r="P147" s="1"/>
    </row>
    <row r="148" spans="1:16" ht="18.75">
      <c r="A148" s="48" t="s">
        <v>127</v>
      </c>
      <c r="B148" s="47" t="s">
        <v>43</v>
      </c>
      <c r="C148" s="45">
        <v>300</v>
      </c>
      <c r="D148" s="33"/>
      <c r="E148" s="34"/>
      <c r="F148" s="34"/>
      <c r="G148" s="38"/>
      <c r="H148" s="15"/>
      <c r="I148" s="5"/>
      <c r="J148" s="6"/>
      <c r="K148" s="4"/>
      <c r="L148" s="4"/>
      <c r="M148" s="7"/>
      <c r="N148" s="8"/>
      <c r="O148" s="8"/>
      <c r="P148" s="1"/>
    </row>
    <row r="149" spans="1:16" ht="18.75">
      <c r="A149" s="57">
        <v>45015</v>
      </c>
      <c r="B149" s="47"/>
      <c r="C149" s="45"/>
      <c r="D149" s="33"/>
      <c r="E149" s="34"/>
      <c r="F149" s="34"/>
      <c r="G149" s="38"/>
      <c r="H149" s="15"/>
      <c r="I149" s="5"/>
      <c r="J149" s="6"/>
      <c r="K149" s="4"/>
      <c r="L149" s="4"/>
      <c r="M149" s="7"/>
      <c r="N149" s="8"/>
      <c r="O149" s="8"/>
      <c r="P149" s="1"/>
    </row>
    <row r="150" spans="1:16" ht="38.25">
      <c r="A150" s="48" t="s">
        <v>132</v>
      </c>
      <c r="B150" s="47" t="s">
        <v>131</v>
      </c>
      <c r="C150" s="45">
        <v>7500</v>
      </c>
      <c r="D150" s="33"/>
      <c r="E150" s="34"/>
      <c r="F150" s="34"/>
      <c r="G150" s="38"/>
      <c r="H150" s="15"/>
      <c r="I150" s="5"/>
      <c r="J150" s="6"/>
      <c r="K150" s="4"/>
      <c r="L150" s="4"/>
      <c r="M150" s="7"/>
      <c r="N150" s="8"/>
      <c r="O150" s="8"/>
      <c r="P150" s="1"/>
    </row>
    <row r="151" spans="1:16" ht="38.25">
      <c r="A151" s="48" t="s">
        <v>132</v>
      </c>
      <c r="B151" s="47" t="s">
        <v>131</v>
      </c>
      <c r="C151" s="45">
        <v>23000</v>
      </c>
      <c r="D151" s="33"/>
      <c r="E151" s="34"/>
      <c r="F151" s="34"/>
      <c r="G151" s="38"/>
      <c r="H151" s="15"/>
      <c r="I151" s="5"/>
      <c r="J151" s="6"/>
      <c r="K151" s="4"/>
      <c r="L151" s="4"/>
      <c r="M151" s="7"/>
      <c r="N151" s="8"/>
      <c r="O151" s="8"/>
      <c r="P151" s="1"/>
    </row>
    <row r="152" spans="1:16" ht="18.75">
      <c r="A152" s="57">
        <v>45016</v>
      </c>
      <c r="B152" s="47"/>
      <c r="C152" s="45"/>
      <c r="D152" s="33"/>
      <c r="E152" s="34"/>
      <c r="F152" s="34"/>
      <c r="G152" s="38"/>
      <c r="H152" s="15"/>
      <c r="I152" s="5"/>
      <c r="J152" s="6"/>
      <c r="K152" s="4"/>
      <c r="L152" s="4"/>
      <c r="M152" s="7"/>
      <c r="N152" s="8"/>
      <c r="O152" s="8"/>
      <c r="P152" s="1"/>
    </row>
    <row r="153" spans="1:16" ht="18.75">
      <c r="A153" s="48" t="s">
        <v>127</v>
      </c>
      <c r="B153" s="47" t="s">
        <v>49</v>
      </c>
      <c r="C153" s="45">
        <v>900</v>
      </c>
      <c r="D153" s="33"/>
      <c r="E153" s="34"/>
      <c r="F153" s="34"/>
      <c r="G153" s="38"/>
      <c r="H153" s="15"/>
      <c r="I153" s="5"/>
      <c r="J153" s="6"/>
      <c r="K153" s="4"/>
      <c r="L153" s="4"/>
      <c r="M153" s="7"/>
      <c r="N153" s="8"/>
      <c r="O153" s="8"/>
      <c r="P153" s="1"/>
    </row>
    <row r="154" spans="1:16" ht="18.75">
      <c r="A154" s="57">
        <v>45020</v>
      </c>
      <c r="B154" s="47"/>
      <c r="C154" s="45"/>
      <c r="D154" s="33"/>
      <c r="E154" s="34"/>
      <c r="F154" s="34"/>
      <c r="G154" s="38"/>
      <c r="H154" s="15"/>
      <c r="I154" s="5"/>
      <c r="J154" s="6"/>
      <c r="K154" s="4"/>
      <c r="L154" s="4"/>
      <c r="M154" s="7"/>
      <c r="N154" s="8"/>
      <c r="O154" s="8"/>
      <c r="P154" s="1"/>
    </row>
    <row r="155" spans="1:16" ht="18.75">
      <c r="A155" s="48" t="s">
        <v>140</v>
      </c>
      <c r="B155" s="47" t="s">
        <v>49</v>
      </c>
      <c r="C155" s="45">
        <v>600</v>
      </c>
      <c r="D155" s="33"/>
      <c r="E155" s="34"/>
      <c r="F155" s="34"/>
      <c r="G155" s="38"/>
      <c r="H155" s="15"/>
      <c r="I155" s="5"/>
      <c r="J155" s="6"/>
      <c r="K155" s="4"/>
      <c r="L155" s="4"/>
      <c r="M155" s="7"/>
      <c r="N155" s="8"/>
      <c r="O155" s="8"/>
      <c r="P155" s="1"/>
    </row>
    <row r="156" spans="1:16" ht="38.25">
      <c r="A156" s="48" t="s">
        <v>142</v>
      </c>
      <c r="B156" s="47" t="s">
        <v>141</v>
      </c>
      <c r="C156" s="45">
        <v>15750</v>
      </c>
      <c r="D156" s="33"/>
      <c r="E156" s="45"/>
      <c r="F156" s="34"/>
      <c r="G156" s="38"/>
      <c r="H156" s="15"/>
      <c r="I156" s="5"/>
      <c r="J156" s="6"/>
      <c r="K156" s="4"/>
      <c r="L156" s="4"/>
      <c r="M156" s="7"/>
      <c r="N156" s="8"/>
      <c r="O156" s="8"/>
      <c r="P156" s="1"/>
    </row>
    <row r="157" spans="1:16" ht="18.75">
      <c r="A157" s="57">
        <v>45021</v>
      </c>
      <c r="B157" s="47"/>
      <c r="C157" s="45"/>
      <c r="D157" s="33"/>
      <c r="E157" s="34"/>
      <c r="F157" s="34"/>
      <c r="G157" s="38"/>
      <c r="H157" s="15"/>
      <c r="I157" s="5"/>
      <c r="J157" s="6"/>
      <c r="K157" s="4"/>
      <c r="L157" s="4"/>
      <c r="M157" s="7"/>
      <c r="N157" s="8"/>
      <c r="O157" s="8"/>
      <c r="P157" s="1"/>
    </row>
    <row r="158" spans="1:16" ht="18.75">
      <c r="A158" s="48" t="s">
        <v>144</v>
      </c>
      <c r="B158" s="47" t="s">
        <v>143</v>
      </c>
      <c r="C158" s="45">
        <v>1203163.62</v>
      </c>
      <c r="D158" s="33"/>
      <c r="E158" s="34"/>
      <c r="F158" s="34"/>
      <c r="G158" s="38"/>
      <c r="H158" s="15"/>
      <c r="I158" s="5"/>
      <c r="J158" s="6"/>
      <c r="K158" s="4"/>
      <c r="L158" s="4"/>
      <c r="M158" s="7"/>
      <c r="N158" s="8"/>
      <c r="O158" s="8"/>
      <c r="P158" s="1"/>
    </row>
    <row r="159" spans="1:16" ht="25.5">
      <c r="A159" s="48" t="s">
        <v>145</v>
      </c>
      <c r="B159" s="47" t="s">
        <v>94</v>
      </c>
      <c r="C159" s="45">
        <v>1750</v>
      </c>
      <c r="D159" s="33"/>
      <c r="E159" s="45"/>
      <c r="F159" s="34"/>
      <c r="G159" s="38"/>
      <c r="H159" s="15"/>
      <c r="I159" s="5"/>
      <c r="J159" s="6"/>
      <c r="K159" s="4"/>
      <c r="L159" s="4"/>
      <c r="M159" s="7"/>
      <c r="N159" s="8"/>
      <c r="O159" s="8"/>
      <c r="P159" s="1"/>
    </row>
    <row r="160" spans="1:16" ht="18.75">
      <c r="A160" s="57">
        <v>45023</v>
      </c>
      <c r="B160" s="47"/>
      <c r="C160" s="45"/>
      <c r="D160" s="33"/>
      <c r="E160" s="34"/>
      <c r="F160" s="34"/>
      <c r="G160" s="38"/>
      <c r="H160" s="15"/>
      <c r="I160" s="5"/>
      <c r="J160" s="6"/>
      <c r="K160" s="4"/>
      <c r="L160" s="4"/>
      <c r="M160" s="7"/>
      <c r="N160" s="8"/>
      <c r="O160" s="8"/>
      <c r="P160" s="1"/>
    </row>
    <row r="161" spans="1:16" ht="18.75">
      <c r="A161" s="48" t="s">
        <v>146</v>
      </c>
      <c r="B161" s="47"/>
      <c r="C161" s="45">
        <v>671036.75</v>
      </c>
      <c r="D161" s="33"/>
      <c r="E161" s="34"/>
      <c r="F161" s="34"/>
      <c r="G161" s="38"/>
      <c r="H161" s="15"/>
      <c r="I161" s="5"/>
      <c r="J161" s="6"/>
      <c r="K161" s="4"/>
      <c r="L161" s="4"/>
      <c r="M161" s="7"/>
      <c r="N161" s="8"/>
      <c r="O161" s="8"/>
      <c r="P161" s="1"/>
    </row>
    <row r="162" spans="1:16" ht="18.75">
      <c r="A162" s="57">
        <v>45024</v>
      </c>
      <c r="B162" s="47"/>
      <c r="C162" s="45"/>
      <c r="D162" s="33"/>
      <c r="E162" s="34"/>
      <c r="F162" s="34"/>
      <c r="G162" s="38"/>
      <c r="H162" s="15"/>
      <c r="I162" s="5"/>
      <c r="J162" s="6"/>
      <c r="K162" s="4"/>
      <c r="L162" s="4"/>
      <c r="M162" s="7"/>
      <c r="N162" s="8"/>
      <c r="O162" s="8"/>
      <c r="P162" s="1"/>
    </row>
    <row r="163" spans="1:16" ht="18.75">
      <c r="A163" s="48" t="s">
        <v>140</v>
      </c>
      <c r="B163" s="47" t="s">
        <v>43</v>
      </c>
      <c r="C163" s="45">
        <v>2100</v>
      </c>
      <c r="D163" s="33"/>
      <c r="E163" s="34"/>
      <c r="F163" s="34"/>
      <c r="G163" s="38"/>
      <c r="H163" s="15"/>
      <c r="I163" s="5"/>
      <c r="J163" s="6"/>
      <c r="K163" s="4"/>
      <c r="L163" s="4"/>
      <c r="M163" s="7"/>
      <c r="N163" s="8"/>
      <c r="O163" s="8"/>
      <c r="P163" s="1"/>
    </row>
    <row r="164" spans="1:16" ht="18.75">
      <c r="A164" s="48" t="s">
        <v>140</v>
      </c>
      <c r="B164" s="47" t="s">
        <v>49</v>
      </c>
      <c r="C164" s="45">
        <v>5700</v>
      </c>
      <c r="D164" s="33"/>
      <c r="E164" s="34"/>
      <c r="F164" s="34"/>
      <c r="G164" s="38"/>
      <c r="H164" s="15"/>
      <c r="I164" s="5"/>
      <c r="J164" s="6"/>
      <c r="K164" s="4"/>
      <c r="L164" s="4"/>
      <c r="M164" s="7"/>
      <c r="N164" s="8"/>
      <c r="O164" s="8"/>
      <c r="P164" s="1"/>
    </row>
    <row r="165" spans="1:16" ht="18.75">
      <c r="A165" s="48" t="s">
        <v>147</v>
      </c>
      <c r="B165" s="47" t="s">
        <v>77</v>
      </c>
      <c r="C165" s="45">
        <v>1047</v>
      </c>
      <c r="D165" s="33"/>
      <c r="E165" s="45"/>
      <c r="F165" s="34"/>
      <c r="G165" s="38"/>
      <c r="H165" s="15"/>
      <c r="I165" s="5"/>
      <c r="J165" s="6"/>
      <c r="K165" s="4"/>
      <c r="L165" s="4"/>
      <c r="M165" s="7"/>
      <c r="N165" s="8"/>
      <c r="O165" s="8"/>
      <c r="P165" s="1"/>
    </row>
    <row r="166" spans="1:16" ht="25.5">
      <c r="A166" s="48" t="s">
        <v>148</v>
      </c>
      <c r="B166" s="47" t="s">
        <v>77</v>
      </c>
      <c r="C166" s="45">
        <v>1758.96</v>
      </c>
      <c r="D166" s="33"/>
      <c r="E166" s="45"/>
      <c r="F166" s="34"/>
      <c r="G166" s="38"/>
      <c r="H166" s="15"/>
      <c r="I166" s="5"/>
      <c r="J166" s="6"/>
      <c r="K166" s="4"/>
      <c r="L166" s="4"/>
      <c r="M166" s="7"/>
      <c r="N166" s="8"/>
      <c r="O166" s="8"/>
      <c r="P166" s="1"/>
    </row>
    <row r="167" spans="1:16" ht="18.75">
      <c r="A167" s="57">
        <v>45027</v>
      </c>
      <c r="B167" s="47"/>
      <c r="C167" s="45"/>
      <c r="D167" s="33"/>
      <c r="E167" s="34"/>
      <c r="F167" s="34"/>
      <c r="G167" s="38"/>
      <c r="H167" s="15"/>
      <c r="I167" s="5"/>
      <c r="J167" s="6"/>
      <c r="K167" s="4"/>
      <c r="L167" s="4"/>
      <c r="M167" s="7"/>
      <c r="N167" s="8"/>
      <c r="O167" s="8"/>
      <c r="P167" s="1"/>
    </row>
    <row r="168" spans="1:16" ht="18.75">
      <c r="A168" s="48" t="s">
        <v>159</v>
      </c>
      <c r="B168" s="47" t="s">
        <v>158</v>
      </c>
      <c r="C168" s="45">
        <v>51750</v>
      </c>
      <c r="D168" s="33"/>
      <c r="E168" s="34"/>
      <c r="F168" s="34"/>
      <c r="G168" s="38"/>
      <c r="H168" s="15"/>
      <c r="I168" s="5"/>
      <c r="J168" s="6"/>
      <c r="K168" s="4"/>
      <c r="L168" s="4"/>
      <c r="M168" s="7"/>
      <c r="N168" s="8"/>
      <c r="O168" s="8"/>
      <c r="P168" s="1"/>
    </row>
    <row r="169" spans="1:16" ht="25.5">
      <c r="A169" s="48" t="s">
        <v>161</v>
      </c>
      <c r="B169" s="47" t="s">
        <v>160</v>
      </c>
      <c r="C169" s="45">
        <v>1980</v>
      </c>
      <c r="D169" s="33"/>
      <c r="E169" s="34"/>
      <c r="F169" s="34"/>
      <c r="G169" s="38"/>
      <c r="H169" s="15"/>
      <c r="I169" s="5"/>
      <c r="J169" s="6"/>
      <c r="K169" s="4"/>
      <c r="L169" s="4"/>
      <c r="M169" s="7"/>
      <c r="N169" s="8"/>
      <c r="O169" s="8"/>
      <c r="P169" s="1"/>
    </row>
    <row r="170" spans="1:16" ht="25.5">
      <c r="A170" s="48" t="s">
        <v>155</v>
      </c>
      <c r="B170" s="47" t="s">
        <v>154</v>
      </c>
      <c r="C170" s="45">
        <v>1570</v>
      </c>
      <c r="D170" s="33"/>
      <c r="E170" s="34"/>
      <c r="F170" s="34"/>
      <c r="G170" s="38"/>
      <c r="H170" s="15"/>
      <c r="I170" s="5"/>
      <c r="J170" s="6"/>
      <c r="K170" s="4"/>
      <c r="L170" s="4"/>
      <c r="M170" s="7"/>
      <c r="N170" s="8"/>
      <c r="O170" s="8"/>
      <c r="P170" s="1"/>
    </row>
    <row r="171" spans="1:16" ht="18.75">
      <c r="A171" s="48" t="s">
        <v>157</v>
      </c>
      <c r="B171" s="47" t="s">
        <v>156</v>
      </c>
      <c r="C171" s="45">
        <v>698</v>
      </c>
      <c r="D171" s="33"/>
      <c r="E171" s="34"/>
      <c r="F171" s="34"/>
      <c r="G171" s="38"/>
      <c r="H171" s="15"/>
      <c r="I171" s="5"/>
      <c r="J171" s="6"/>
      <c r="K171" s="4"/>
      <c r="L171" s="4"/>
      <c r="M171" s="7"/>
      <c r="N171" s="8"/>
      <c r="O171" s="8"/>
      <c r="P171" s="1"/>
    </row>
    <row r="172" spans="1:16" ht="18.75">
      <c r="A172" s="57">
        <v>45028</v>
      </c>
      <c r="B172" s="47"/>
      <c r="C172" s="45"/>
      <c r="D172" s="33"/>
      <c r="E172" s="34"/>
      <c r="F172" s="34"/>
      <c r="G172" s="38"/>
      <c r="H172" s="15"/>
      <c r="I172" s="5"/>
      <c r="J172" s="6"/>
      <c r="K172" s="4"/>
      <c r="L172" s="4"/>
      <c r="M172" s="7"/>
      <c r="N172" s="8"/>
      <c r="O172" s="8"/>
      <c r="P172" s="1"/>
    </row>
    <row r="173" spans="1:16" ht="25.5">
      <c r="A173" s="48" t="s">
        <v>153</v>
      </c>
      <c r="B173" s="47" t="s">
        <v>143</v>
      </c>
      <c r="C173" s="45">
        <v>20376.35</v>
      </c>
      <c r="D173" s="33"/>
      <c r="E173" s="34"/>
      <c r="F173" s="34"/>
      <c r="G173" s="38"/>
      <c r="H173" s="15"/>
      <c r="I173" s="5"/>
      <c r="J173" s="6"/>
      <c r="K173" s="4"/>
      <c r="L173" s="4"/>
      <c r="M173" s="7"/>
      <c r="N173" s="8"/>
      <c r="O173" s="8"/>
      <c r="P173" s="1"/>
    </row>
    <row r="174" spans="1:16" ht="25.5">
      <c r="A174" s="48" t="s">
        <v>101</v>
      </c>
      <c r="B174" s="47" t="s">
        <v>100</v>
      </c>
      <c r="C174" s="45">
        <v>177.78</v>
      </c>
      <c r="D174" s="33"/>
      <c r="E174" s="45"/>
      <c r="F174" s="34"/>
      <c r="G174" s="38"/>
      <c r="H174" s="15"/>
      <c r="I174" s="5"/>
      <c r="J174" s="6"/>
      <c r="K174" s="4"/>
      <c r="L174" s="4"/>
      <c r="M174" s="7"/>
      <c r="N174" s="8"/>
      <c r="O174" s="8"/>
      <c r="P174" s="1"/>
    </row>
    <row r="175" spans="1:16" ht="18.75">
      <c r="A175" s="57">
        <v>45029</v>
      </c>
      <c r="B175" s="47"/>
      <c r="C175" s="45"/>
      <c r="D175" s="33"/>
      <c r="E175" s="34"/>
      <c r="F175" s="34"/>
      <c r="G175" s="38"/>
      <c r="H175" s="15"/>
      <c r="I175" s="5"/>
      <c r="J175" s="6"/>
      <c r="K175" s="4"/>
      <c r="L175" s="4"/>
      <c r="M175" s="7"/>
      <c r="N175" s="8"/>
      <c r="O175" s="8"/>
      <c r="P175" s="1"/>
    </row>
    <row r="176" spans="1:16" ht="18.75">
      <c r="A176" s="48" t="s">
        <v>162</v>
      </c>
      <c r="B176" s="47"/>
      <c r="C176" s="45">
        <v>13263.66</v>
      </c>
      <c r="D176" s="33"/>
      <c r="E176" s="34"/>
      <c r="F176" s="34"/>
      <c r="G176" s="38"/>
      <c r="H176" s="15"/>
      <c r="I176" s="5"/>
      <c r="J176" s="6"/>
      <c r="K176" s="4"/>
      <c r="L176" s="4"/>
      <c r="M176" s="7"/>
      <c r="N176" s="8"/>
      <c r="O176" s="8"/>
      <c r="P176" s="1"/>
    </row>
    <row r="177" spans="1:16" ht="18.75">
      <c r="A177" s="57">
        <v>45030</v>
      </c>
      <c r="B177" s="47"/>
      <c r="C177" s="45"/>
      <c r="D177" s="33"/>
      <c r="E177" s="34"/>
      <c r="F177" s="34"/>
      <c r="G177" s="38"/>
      <c r="H177" s="15"/>
      <c r="I177" s="5"/>
      <c r="J177" s="6"/>
      <c r="K177" s="4"/>
      <c r="L177" s="4"/>
      <c r="M177" s="7"/>
      <c r="N177" s="8"/>
      <c r="O177" s="8"/>
      <c r="P177" s="1"/>
    </row>
    <row r="178" spans="1:16" ht="18.75">
      <c r="A178" s="48" t="s">
        <v>163</v>
      </c>
      <c r="B178" s="47"/>
      <c r="C178" s="45">
        <v>5100</v>
      </c>
      <c r="D178" s="33"/>
      <c r="E178" s="34"/>
      <c r="F178" s="34"/>
      <c r="G178" s="38"/>
      <c r="H178" s="15"/>
      <c r="I178" s="5"/>
      <c r="J178" s="6"/>
      <c r="K178" s="4"/>
      <c r="L178" s="4"/>
      <c r="M178" s="7"/>
      <c r="N178" s="8"/>
      <c r="O178" s="8"/>
      <c r="P178" s="1"/>
    </row>
    <row r="179" spans="1:16" ht="18.75">
      <c r="A179" s="57">
        <v>45036</v>
      </c>
      <c r="B179" s="47"/>
      <c r="C179" s="45"/>
      <c r="D179" s="33"/>
      <c r="E179" s="34"/>
      <c r="F179" s="34"/>
      <c r="G179" s="38"/>
      <c r="H179" s="15"/>
      <c r="I179" s="5"/>
      <c r="J179" s="6"/>
      <c r="K179" s="4"/>
      <c r="L179" s="4"/>
      <c r="M179" s="7"/>
      <c r="N179" s="8"/>
      <c r="O179" s="8"/>
      <c r="P179" s="1"/>
    </row>
    <row r="180" spans="1:16" ht="18.75">
      <c r="A180" s="48" t="s">
        <v>164</v>
      </c>
      <c r="B180" s="47" t="s">
        <v>120</v>
      </c>
      <c r="C180" s="45">
        <v>39246.19</v>
      </c>
      <c r="D180" s="33"/>
      <c r="E180" s="45"/>
      <c r="F180" s="34"/>
      <c r="G180" s="38"/>
      <c r="H180" s="15"/>
      <c r="I180" s="5"/>
      <c r="J180" s="6"/>
      <c r="K180" s="4"/>
      <c r="L180" s="4"/>
      <c r="M180" s="7"/>
      <c r="N180" s="8"/>
      <c r="O180" s="8"/>
      <c r="P180" s="1"/>
    </row>
    <row r="181" spans="1:16" ht="18.75">
      <c r="A181" s="48" t="s">
        <v>82</v>
      </c>
      <c r="B181" s="47" t="s">
        <v>81</v>
      </c>
      <c r="C181" s="45">
        <v>1500</v>
      </c>
      <c r="D181" s="33"/>
      <c r="E181" s="45"/>
      <c r="F181" s="34"/>
      <c r="G181" s="38"/>
      <c r="H181" s="15"/>
      <c r="I181" s="5"/>
      <c r="J181" s="6"/>
      <c r="K181" s="4"/>
      <c r="L181" s="4"/>
      <c r="M181" s="7"/>
      <c r="N181" s="8"/>
      <c r="O181" s="8"/>
      <c r="P181" s="1"/>
    </row>
    <row r="182" spans="1:16" ht="18.75">
      <c r="A182" s="57">
        <v>45037</v>
      </c>
      <c r="B182" s="47"/>
      <c r="C182" s="45"/>
      <c r="D182" s="33"/>
      <c r="E182" s="34"/>
      <c r="F182" s="34"/>
      <c r="G182" s="38"/>
      <c r="H182" s="15"/>
      <c r="I182" s="5"/>
      <c r="J182" s="6"/>
      <c r="K182" s="4"/>
      <c r="L182" s="4"/>
      <c r="M182" s="7"/>
      <c r="N182" s="8"/>
      <c r="O182" s="8"/>
      <c r="P182" s="1"/>
    </row>
    <row r="183" spans="1:16" ht="18.75">
      <c r="A183" s="48" t="s">
        <v>166</v>
      </c>
      <c r="B183" s="47" t="s">
        <v>165</v>
      </c>
      <c r="C183" s="45">
        <v>235000</v>
      </c>
      <c r="D183" s="33"/>
      <c r="E183" s="34"/>
      <c r="F183" s="34"/>
      <c r="G183" s="38"/>
      <c r="H183" s="15"/>
      <c r="I183" s="5"/>
      <c r="J183" s="6"/>
      <c r="K183" s="4"/>
      <c r="L183" s="4"/>
      <c r="M183" s="7"/>
      <c r="N183" s="8"/>
      <c r="O183" s="8"/>
      <c r="P183" s="1"/>
    </row>
    <row r="184" spans="1:16" ht="18.75">
      <c r="A184" s="57">
        <v>45038</v>
      </c>
      <c r="B184" s="47"/>
      <c r="C184" s="45"/>
      <c r="D184" s="33"/>
      <c r="E184" s="34"/>
      <c r="F184" s="34"/>
      <c r="G184" s="38"/>
      <c r="H184" s="15"/>
      <c r="I184" s="5"/>
      <c r="J184" s="6"/>
      <c r="K184" s="4"/>
      <c r="L184" s="4"/>
      <c r="M184" s="7"/>
      <c r="N184" s="8"/>
      <c r="O184" s="8"/>
      <c r="P184" s="1"/>
    </row>
    <row r="185" spans="1:16" ht="18.75">
      <c r="A185" s="48" t="s">
        <v>140</v>
      </c>
      <c r="B185" s="47" t="s">
        <v>49</v>
      </c>
      <c r="C185" s="45">
        <v>3600</v>
      </c>
      <c r="D185" s="33"/>
      <c r="E185" s="34"/>
      <c r="F185" s="34"/>
      <c r="G185" s="38"/>
      <c r="H185" s="15"/>
      <c r="I185" s="5"/>
      <c r="J185" s="6"/>
      <c r="K185" s="4"/>
      <c r="L185" s="4"/>
      <c r="M185" s="7"/>
      <c r="N185" s="8"/>
      <c r="O185" s="8"/>
      <c r="P185" s="1"/>
    </row>
    <row r="186" spans="1:16" ht="18.75">
      <c r="A186" s="48" t="s">
        <v>140</v>
      </c>
      <c r="B186" s="47" t="s">
        <v>43</v>
      </c>
      <c r="C186" s="45">
        <v>2100</v>
      </c>
      <c r="D186" s="33"/>
      <c r="E186" s="34"/>
      <c r="F186" s="34"/>
      <c r="G186" s="38"/>
      <c r="H186" s="15"/>
      <c r="I186" s="5"/>
      <c r="J186" s="6"/>
      <c r="K186" s="4"/>
      <c r="L186" s="4"/>
      <c r="M186" s="7"/>
      <c r="N186" s="8"/>
      <c r="O186" s="8"/>
      <c r="P186" s="1"/>
    </row>
    <row r="187" spans="1:16" ht="18.75">
      <c r="A187" s="57">
        <v>45042</v>
      </c>
      <c r="B187" s="47"/>
      <c r="C187" s="45"/>
      <c r="D187" s="33"/>
      <c r="E187" s="34"/>
      <c r="F187" s="34"/>
      <c r="G187" s="38"/>
      <c r="H187" s="15"/>
      <c r="I187" s="5"/>
      <c r="J187" s="6"/>
      <c r="K187" s="4"/>
      <c r="L187" s="4"/>
      <c r="M187" s="7"/>
      <c r="N187" s="8"/>
      <c r="O187" s="8"/>
      <c r="P187" s="1"/>
    </row>
    <row r="188" spans="1:16" ht="18.75">
      <c r="A188" s="48" t="s">
        <v>167</v>
      </c>
      <c r="B188" s="47"/>
      <c r="C188" s="45">
        <v>310986.33</v>
      </c>
      <c r="D188" s="33"/>
      <c r="E188" s="34"/>
      <c r="F188" s="34"/>
      <c r="G188" s="38"/>
      <c r="H188" s="15"/>
      <c r="I188" s="5"/>
      <c r="J188" s="6"/>
      <c r="K188" s="4"/>
      <c r="L188" s="4"/>
      <c r="M188" s="7"/>
      <c r="N188" s="8"/>
      <c r="O188" s="8"/>
      <c r="P188" s="1"/>
    </row>
    <row r="189" spans="1:16" ht="18.75">
      <c r="A189" s="48" t="s">
        <v>168</v>
      </c>
      <c r="B189" s="47"/>
      <c r="C189" s="45">
        <v>16237.29</v>
      </c>
      <c r="D189" s="33"/>
      <c r="E189" s="45"/>
      <c r="F189" s="34"/>
      <c r="G189" s="38"/>
      <c r="H189" s="15"/>
      <c r="I189" s="5"/>
      <c r="J189" s="6"/>
      <c r="K189" s="4"/>
      <c r="L189" s="4"/>
      <c r="M189" s="7"/>
      <c r="N189" s="8"/>
      <c r="O189" s="8"/>
      <c r="P189" s="1"/>
    </row>
    <row r="190" spans="1:16" ht="18.75">
      <c r="A190" s="57">
        <v>45043</v>
      </c>
      <c r="B190" s="47"/>
      <c r="C190" s="45"/>
      <c r="D190" s="33"/>
      <c r="E190" s="34"/>
      <c r="F190" s="34"/>
      <c r="G190" s="38"/>
      <c r="H190" s="15"/>
      <c r="I190" s="5"/>
      <c r="J190" s="6"/>
      <c r="K190" s="4"/>
      <c r="L190" s="4"/>
      <c r="M190" s="7"/>
      <c r="N190" s="8"/>
      <c r="O190" s="8"/>
      <c r="P190" s="1"/>
    </row>
    <row r="191" spans="1:16" ht="18.75">
      <c r="A191" s="48" t="s">
        <v>140</v>
      </c>
      <c r="B191" s="47" t="s">
        <v>49</v>
      </c>
      <c r="C191" s="45">
        <v>1800</v>
      </c>
      <c r="D191" s="33"/>
      <c r="E191" s="34"/>
      <c r="F191" s="34"/>
      <c r="G191" s="38"/>
      <c r="H191" s="15"/>
      <c r="I191" s="5"/>
      <c r="J191" s="6"/>
      <c r="K191" s="4"/>
      <c r="L191" s="4"/>
      <c r="M191" s="7"/>
      <c r="N191" s="8"/>
      <c r="O191" s="8"/>
      <c r="P191" s="1"/>
    </row>
    <row r="192" spans="1:16" ht="18.75">
      <c r="A192" s="48" t="s">
        <v>140</v>
      </c>
      <c r="B192" s="47" t="s">
        <v>43</v>
      </c>
      <c r="C192" s="45">
        <v>900</v>
      </c>
      <c r="D192" s="33"/>
      <c r="E192" s="34"/>
      <c r="F192" s="34"/>
      <c r="G192" s="38"/>
      <c r="H192" s="15"/>
      <c r="I192" s="5"/>
      <c r="J192" s="6"/>
      <c r="K192" s="4"/>
      <c r="L192" s="4"/>
      <c r="M192" s="7"/>
      <c r="N192" s="8"/>
      <c r="O192" s="8"/>
      <c r="P192" s="1"/>
    </row>
    <row r="193" spans="1:16" ht="18.75">
      <c r="A193" s="57">
        <v>45044</v>
      </c>
      <c r="B193" s="47"/>
      <c r="C193" s="45"/>
      <c r="D193" s="33"/>
      <c r="E193" s="34"/>
      <c r="F193" s="34"/>
      <c r="G193" s="38"/>
      <c r="H193" s="15"/>
      <c r="I193" s="5"/>
      <c r="J193" s="6"/>
      <c r="K193" s="4"/>
      <c r="L193" s="4"/>
      <c r="M193" s="7"/>
      <c r="N193" s="8"/>
      <c r="O193" s="8"/>
      <c r="P193" s="1"/>
    </row>
    <row r="194" spans="1:16" ht="18.75">
      <c r="A194" s="48" t="s">
        <v>174</v>
      </c>
      <c r="B194" s="47"/>
      <c r="C194" s="45">
        <v>262338.56</v>
      </c>
      <c r="D194" s="33"/>
      <c r="E194" s="34"/>
      <c r="F194" s="34"/>
      <c r="G194" s="38"/>
      <c r="H194" s="15"/>
      <c r="I194" s="5"/>
      <c r="J194" s="6"/>
      <c r="K194" s="4"/>
      <c r="L194" s="4"/>
      <c r="M194" s="7"/>
      <c r="N194" s="8"/>
      <c r="O194" s="8"/>
      <c r="P194" s="1"/>
    </row>
    <row r="195" spans="1:16" ht="18.75">
      <c r="A195" s="48"/>
      <c r="B195" s="47"/>
      <c r="C195" s="45"/>
      <c r="D195" s="33"/>
      <c r="E195" s="34"/>
      <c r="F195" s="34"/>
      <c r="G195" s="38"/>
      <c r="H195" s="15"/>
      <c r="I195" s="5"/>
      <c r="J195" s="6"/>
      <c r="K195" s="4"/>
      <c r="L195" s="4"/>
      <c r="M195" s="7"/>
      <c r="N195" s="8"/>
      <c r="O195" s="8"/>
      <c r="P195" s="1"/>
    </row>
    <row r="196" spans="1:16" ht="18.75">
      <c r="A196" s="48"/>
      <c r="B196" s="47"/>
      <c r="C196" s="45"/>
      <c r="D196" s="33"/>
      <c r="E196" s="34"/>
      <c r="F196" s="34"/>
      <c r="G196" s="38"/>
      <c r="H196" s="15"/>
      <c r="I196" s="5"/>
      <c r="J196" s="6"/>
      <c r="K196" s="4"/>
      <c r="L196" s="4"/>
      <c r="M196" s="7"/>
      <c r="N196" s="8"/>
      <c r="O196" s="8"/>
      <c r="P196" s="1"/>
    </row>
    <row r="197" spans="1:16" ht="18.75">
      <c r="A197" s="48"/>
      <c r="B197" s="47"/>
      <c r="C197" s="45"/>
      <c r="D197" s="33"/>
      <c r="E197" s="34"/>
      <c r="F197" s="34"/>
      <c r="G197" s="38"/>
      <c r="H197" s="15"/>
      <c r="I197" s="5"/>
      <c r="J197" s="6"/>
      <c r="K197" s="4"/>
      <c r="L197" s="4"/>
      <c r="M197" s="7"/>
      <c r="N197" s="8"/>
      <c r="O197" s="8"/>
      <c r="P197" s="1"/>
    </row>
    <row r="198" spans="1:16" ht="18.75">
      <c r="A198" s="48"/>
      <c r="B198" s="47"/>
      <c r="C198" s="45"/>
      <c r="D198" s="33"/>
      <c r="E198" s="34"/>
      <c r="F198" s="34"/>
      <c r="G198" s="38"/>
      <c r="H198" s="15"/>
      <c r="I198" s="5"/>
      <c r="J198" s="6"/>
      <c r="K198" s="4"/>
      <c r="L198" s="4"/>
      <c r="M198" s="7"/>
      <c r="N198" s="8"/>
      <c r="O198" s="8"/>
      <c r="P198" s="1"/>
    </row>
    <row r="199" spans="1:16" ht="15.75" customHeight="1">
      <c r="A199" s="26" t="s">
        <v>40</v>
      </c>
      <c r="B199" s="47"/>
      <c r="C199" s="35">
        <f>SUM(C49:C198)</f>
        <v>7714620.220000002</v>
      </c>
      <c r="D199" s="33"/>
      <c r="E199" s="34"/>
      <c r="F199" s="34"/>
      <c r="G199" s="38"/>
      <c r="H199" s="15"/>
      <c r="I199" s="5"/>
      <c r="J199" s="6"/>
      <c r="K199" s="4"/>
      <c r="L199" s="4"/>
      <c r="M199" s="7"/>
      <c r="N199" s="8"/>
      <c r="O199" s="8"/>
      <c r="P199" s="1"/>
    </row>
    <row r="200" spans="4:16" ht="18.75" customHeight="1">
      <c r="D200" s="12"/>
      <c r="E200" s="13"/>
      <c r="F200" s="13"/>
      <c r="G200" s="38"/>
      <c r="H200" s="15"/>
      <c r="I200" s="5"/>
      <c r="J200" s="6"/>
      <c r="K200" s="4"/>
      <c r="L200" s="4"/>
      <c r="M200" s="7"/>
      <c r="N200" s="8"/>
      <c r="O200" s="8"/>
      <c r="P200" s="1"/>
    </row>
    <row r="201" spans="4:16" ht="29.25" customHeight="1">
      <c r="D201" s="12"/>
      <c r="E201" s="13"/>
      <c r="F201" s="13"/>
      <c r="G201" s="38"/>
      <c r="H201" s="14"/>
      <c r="I201" s="5"/>
      <c r="J201" s="6"/>
      <c r="K201" s="4"/>
      <c r="L201" s="4"/>
      <c r="M201" s="7"/>
      <c r="N201" s="8"/>
      <c r="O201" s="8"/>
      <c r="P201" s="1"/>
    </row>
    <row r="202" spans="4:16" ht="19.5" customHeight="1">
      <c r="D202" s="12"/>
      <c r="E202" s="13"/>
      <c r="F202" s="13"/>
      <c r="G202" s="38"/>
      <c r="H202" s="14"/>
      <c r="I202" s="5"/>
      <c r="J202" s="6"/>
      <c r="K202" s="4"/>
      <c r="L202" s="4"/>
      <c r="M202" s="7"/>
      <c r="N202" s="8"/>
      <c r="O202" s="8"/>
      <c r="P202" s="1"/>
    </row>
    <row r="203" spans="4:16" ht="21" customHeight="1">
      <c r="D203" s="12"/>
      <c r="E203" s="13"/>
      <c r="F203" s="13"/>
      <c r="G203" s="38"/>
      <c r="H203" s="14"/>
      <c r="I203" s="5"/>
      <c r="J203" s="6"/>
      <c r="K203" s="4"/>
      <c r="L203" s="4"/>
      <c r="M203" s="7"/>
      <c r="N203" s="8"/>
      <c r="O203" s="8"/>
      <c r="P203" s="1"/>
    </row>
    <row r="204" spans="4:16" ht="22.5" customHeight="1">
      <c r="D204" s="12"/>
      <c r="E204" s="13"/>
      <c r="F204" s="13"/>
      <c r="G204" s="38"/>
      <c r="H204" s="14"/>
      <c r="I204" s="5"/>
      <c r="J204" s="6"/>
      <c r="K204" s="4"/>
      <c r="L204" s="4"/>
      <c r="M204" s="7"/>
      <c r="N204" s="8"/>
      <c r="O204" s="8"/>
      <c r="P204" s="1"/>
    </row>
    <row r="205" spans="4:16" ht="36.75" customHeight="1">
      <c r="D205" s="12"/>
      <c r="E205" s="13"/>
      <c r="F205" s="13"/>
      <c r="G205" s="38"/>
      <c r="H205" s="14"/>
      <c r="I205" s="5"/>
      <c r="J205" s="6"/>
      <c r="K205" s="4"/>
      <c r="L205" s="4"/>
      <c r="M205" s="7"/>
      <c r="N205" s="8"/>
      <c r="O205" s="8"/>
      <c r="P205" s="1"/>
    </row>
    <row r="206" spans="4:16" ht="36.75" customHeight="1">
      <c r="D206" s="12"/>
      <c r="E206" s="13"/>
      <c r="F206" s="13"/>
      <c r="G206" s="38"/>
      <c r="H206" s="14"/>
      <c r="I206" s="5"/>
      <c r="J206" s="6"/>
      <c r="K206" s="4"/>
      <c r="L206" s="4"/>
      <c r="M206" s="7"/>
      <c r="N206" s="8"/>
      <c r="O206" s="8"/>
      <c r="P206" s="1"/>
    </row>
    <row r="207" spans="4:16" ht="36.75" customHeight="1">
      <c r="D207" s="12"/>
      <c r="E207" s="13"/>
      <c r="F207" s="13"/>
      <c r="G207" s="38"/>
      <c r="H207" s="14"/>
      <c r="I207" s="5"/>
      <c r="J207" s="6"/>
      <c r="K207" s="4"/>
      <c r="L207" s="4"/>
      <c r="M207" s="7"/>
      <c r="N207" s="8"/>
      <c r="O207" s="8"/>
      <c r="P207" s="1"/>
    </row>
    <row r="208" spans="4:16" ht="18.75">
      <c r="D208" s="12"/>
      <c r="E208" s="13"/>
      <c r="F208" s="13"/>
      <c r="G208" s="38"/>
      <c r="H208" s="14"/>
      <c r="I208" s="5"/>
      <c r="J208" s="6"/>
      <c r="K208" s="4"/>
      <c r="L208" s="4"/>
      <c r="M208" s="7"/>
      <c r="N208" s="8"/>
      <c r="O208" s="8"/>
      <c r="P208" s="1"/>
    </row>
    <row r="209" spans="4:16" ht="16.5" customHeight="1">
      <c r="D209" s="12"/>
      <c r="E209" s="13"/>
      <c r="F209" s="13"/>
      <c r="G209" s="38"/>
      <c r="H209" s="14"/>
      <c r="I209" s="5"/>
      <c r="J209" s="6"/>
      <c r="K209" s="4"/>
      <c r="L209" s="4"/>
      <c r="M209" s="7"/>
      <c r="N209" s="8"/>
      <c r="O209" s="8"/>
      <c r="P209" s="1"/>
    </row>
    <row r="210" spans="4:16" ht="30.75" customHeight="1">
      <c r="D210" s="12"/>
      <c r="E210" s="13"/>
      <c r="F210" s="13"/>
      <c r="G210" s="38"/>
      <c r="H210" s="14"/>
      <c r="I210" s="5"/>
      <c r="J210" s="6"/>
      <c r="K210" s="4"/>
      <c r="L210" s="4"/>
      <c r="M210" s="7"/>
      <c r="N210" s="8"/>
      <c r="O210" s="8"/>
      <c r="P210" s="1"/>
    </row>
    <row r="211" spans="4:16" ht="21" customHeight="1">
      <c r="D211" s="12"/>
      <c r="E211" s="13"/>
      <c r="F211" s="13"/>
      <c r="G211" s="38"/>
      <c r="H211" s="14"/>
      <c r="I211" s="5"/>
      <c r="J211" s="6"/>
      <c r="K211" s="4"/>
      <c r="L211" s="4"/>
      <c r="M211" s="7"/>
      <c r="N211" s="8"/>
      <c r="O211" s="8"/>
      <c r="P211" s="1"/>
    </row>
    <row r="212" spans="4:16" ht="21" customHeight="1">
      <c r="D212" s="12"/>
      <c r="E212" s="13"/>
      <c r="F212" s="13"/>
      <c r="G212" s="38"/>
      <c r="H212" s="14"/>
      <c r="I212" s="5"/>
      <c r="J212" s="6"/>
      <c r="K212" s="4"/>
      <c r="L212" s="4"/>
      <c r="M212" s="7"/>
      <c r="N212" s="8"/>
      <c r="O212" s="8"/>
      <c r="P212" s="1"/>
    </row>
    <row r="213" spans="4:16" ht="21" customHeight="1">
      <c r="D213" s="12"/>
      <c r="E213" s="13"/>
      <c r="F213" s="13"/>
      <c r="G213" s="38"/>
      <c r="H213" s="14"/>
      <c r="I213" s="5"/>
      <c r="J213" s="6"/>
      <c r="K213" s="4"/>
      <c r="L213" s="4"/>
      <c r="M213" s="7"/>
      <c r="N213" s="8"/>
      <c r="O213" s="8"/>
      <c r="P213" s="1"/>
    </row>
    <row r="214" spans="4:16" ht="21" customHeight="1">
      <c r="D214" s="12"/>
      <c r="E214" s="13"/>
      <c r="F214" s="13"/>
      <c r="G214" s="38"/>
      <c r="H214" s="14"/>
      <c r="I214" s="5"/>
      <c r="J214" s="6"/>
      <c r="K214" s="4"/>
      <c r="L214" s="4"/>
      <c r="M214" s="7"/>
      <c r="N214" s="8"/>
      <c r="O214" s="8"/>
      <c r="P214" s="1"/>
    </row>
    <row r="215" spans="4:16" ht="21" customHeight="1">
      <c r="D215" s="12"/>
      <c r="E215" s="13"/>
      <c r="F215" s="13"/>
      <c r="G215" s="38"/>
      <c r="H215" s="14"/>
      <c r="I215" s="5"/>
      <c r="J215" s="6"/>
      <c r="K215" s="4"/>
      <c r="L215" s="4"/>
      <c r="M215" s="7"/>
      <c r="N215" s="8"/>
      <c r="O215" s="8"/>
      <c r="P215" s="1"/>
    </row>
    <row r="216" spans="4:16" ht="21" customHeight="1">
      <c r="D216" s="12"/>
      <c r="E216" s="13"/>
      <c r="F216" s="13"/>
      <c r="G216" s="38"/>
      <c r="H216" s="14"/>
      <c r="I216" s="5"/>
      <c r="J216" s="6"/>
      <c r="K216" s="4"/>
      <c r="L216" s="4"/>
      <c r="M216" s="7"/>
      <c r="N216" s="8"/>
      <c r="O216" s="8"/>
      <c r="P216" s="1"/>
    </row>
    <row r="217" spans="4:16" ht="21" customHeight="1">
      <c r="D217" s="12"/>
      <c r="E217" s="13"/>
      <c r="F217" s="13"/>
      <c r="G217" s="38"/>
      <c r="H217" s="14"/>
      <c r="I217" s="5"/>
      <c r="J217" s="6"/>
      <c r="K217" s="4"/>
      <c r="L217" s="4"/>
      <c r="M217" s="7"/>
      <c r="N217" s="8"/>
      <c r="O217" s="8"/>
      <c r="P217" s="1"/>
    </row>
    <row r="218" spans="4:16" ht="21" customHeight="1">
      <c r="D218" s="12"/>
      <c r="E218" s="13"/>
      <c r="F218" s="13"/>
      <c r="G218" s="38"/>
      <c r="H218" s="14"/>
      <c r="I218" s="5"/>
      <c r="J218" s="6"/>
      <c r="K218" s="4"/>
      <c r="L218" s="4"/>
      <c r="M218" s="7"/>
      <c r="N218" s="8"/>
      <c r="O218" s="8"/>
      <c r="P218" s="1"/>
    </row>
    <row r="219" spans="4:16" ht="21" customHeight="1">
      <c r="D219" s="12"/>
      <c r="E219" s="13"/>
      <c r="F219" s="13"/>
      <c r="G219" s="38"/>
      <c r="H219" s="14"/>
      <c r="I219" s="5"/>
      <c r="J219" s="6"/>
      <c r="K219" s="4"/>
      <c r="L219" s="4"/>
      <c r="M219" s="7"/>
      <c r="N219" s="8"/>
      <c r="O219" s="8"/>
      <c r="P219" s="1"/>
    </row>
    <row r="220" spans="4:16" ht="21" customHeight="1">
      <c r="D220" s="12"/>
      <c r="E220" s="13"/>
      <c r="F220" s="13"/>
      <c r="G220" s="38"/>
      <c r="H220" s="14"/>
      <c r="I220" s="5"/>
      <c r="J220" s="6"/>
      <c r="K220" s="4"/>
      <c r="L220" s="4"/>
      <c r="M220" s="7"/>
      <c r="N220" s="8"/>
      <c r="O220" s="8"/>
      <c r="P220" s="1"/>
    </row>
    <row r="221" spans="4:16" ht="21" customHeight="1">
      <c r="D221" s="12"/>
      <c r="E221" s="13"/>
      <c r="F221" s="13"/>
      <c r="G221" s="38"/>
      <c r="H221" s="14"/>
      <c r="I221" s="5"/>
      <c r="J221" s="6"/>
      <c r="K221" s="4"/>
      <c r="L221" s="4"/>
      <c r="M221" s="7"/>
      <c r="N221" s="8"/>
      <c r="O221" s="8"/>
      <c r="P221" s="1"/>
    </row>
    <row r="222" spans="4:16" ht="21" customHeight="1">
      <c r="D222" s="12"/>
      <c r="E222" s="13"/>
      <c r="F222" s="13"/>
      <c r="G222" s="38"/>
      <c r="H222" s="14"/>
      <c r="I222" s="5"/>
      <c r="J222" s="6"/>
      <c r="K222" s="4"/>
      <c r="L222" s="4"/>
      <c r="M222" s="7"/>
      <c r="N222" s="8"/>
      <c r="O222" s="8"/>
      <c r="P222" s="1"/>
    </row>
    <row r="223" spans="4:16" ht="21" customHeight="1">
      <c r="D223" s="12"/>
      <c r="E223" s="13"/>
      <c r="F223" s="13"/>
      <c r="G223" s="38"/>
      <c r="H223" s="14"/>
      <c r="I223" s="5"/>
      <c r="J223" s="6"/>
      <c r="K223" s="4"/>
      <c r="L223" s="4"/>
      <c r="M223" s="7"/>
      <c r="N223" s="8"/>
      <c r="O223" s="8"/>
      <c r="P223" s="1"/>
    </row>
    <row r="224" spans="4:16" ht="21" customHeight="1">
      <c r="D224" s="12"/>
      <c r="E224" s="13"/>
      <c r="F224" s="13"/>
      <c r="G224" s="38"/>
      <c r="H224" s="14"/>
      <c r="I224" s="5"/>
      <c r="J224" s="6"/>
      <c r="K224" s="4"/>
      <c r="L224" s="4"/>
      <c r="M224" s="7"/>
      <c r="N224" s="8"/>
      <c r="O224" s="8"/>
      <c r="P224" s="1"/>
    </row>
    <row r="225" spans="4:16" ht="21" customHeight="1">
      <c r="D225" s="12"/>
      <c r="E225" s="13"/>
      <c r="F225" s="13"/>
      <c r="G225" s="38"/>
      <c r="H225" s="14"/>
      <c r="I225" s="5"/>
      <c r="J225" s="6"/>
      <c r="K225" s="4"/>
      <c r="L225" s="4"/>
      <c r="M225" s="7"/>
      <c r="N225" s="8"/>
      <c r="O225" s="8"/>
      <c r="P225" s="1"/>
    </row>
    <row r="226" spans="4:16" ht="32.25" customHeight="1">
      <c r="D226" s="12"/>
      <c r="E226" s="13"/>
      <c r="F226" s="13"/>
      <c r="G226" s="38"/>
      <c r="H226" s="14"/>
      <c r="I226" s="5"/>
      <c r="J226" s="6"/>
      <c r="K226" s="4"/>
      <c r="L226" s="4"/>
      <c r="M226" s="7"/>
      <c r="N226" s="8"/>
      <c r="O226" s="8"/>
      <c r="P226" s="1"/>
    </row>
    <row r="227" spans="4:16" ht="32.25" customHeight="1">
      <c r="D227" s="12"/>
      <c r="E227" s="13"/>
      <c r="F227" s="13"/>
      <c r="G227" s="38"/>
      <c r="H227" s="14"/>
      <c r="I227" s="5"/>
      <c r="J227" s="6"/>
      <c r="K227" s="4"/>
      <c r="L227" s="4"/>
      <c r="M227" s="7"/>
      <c r="N227" s="8"/>
      <c r="O227" s="8"/>
      <c r="P227" s="1"/>
    </row>
    <row r="228" spans="4:16" ht="28.5" customHeight="1">
      <c r="D228" s="12"/>
      <c r="E228" s="13"/>
      <c r="F228" s="13"/>
      <c r="G228" s="38"/>
      <c r="H228" s="14"/>
      <c r="I228" s="5"/>
      <c r="J228" s="6"/>
      <c r="K228" s="4"/>
      <c r="L228" s="4"/>
      <c r="M228" s="7"/>
      <c r="N228" s="8"/>
      <c r="O228" s="8"/>
      <c r="P228" s="1"/>
    </row>
    <row r="229" spans="4:16" ht="28.5" customHeight="1">
      <c r="D229" s="12"/>
      <c r="E229" s="13"/>
      <c r="F229" s="13"/>
      <c r="G229" s="38"/>
      <c r="H229" s="14"/>
      <c r="I229" s="5"/>
      <c r="J229" s="6"/>
      <c r="K229" s="4"/>
      <c r="L229" s="4"/>
      <c r="M229" s="7"/>
      <c r="N229" s="8"/>
      <c r="O229" s="8"/>
      <c r="P229" s="1"/>
    </row>
    <row r="230" spans="4:16" ht="18.75">
      <c r="D230" s="12"/>
      <c r="E230" s="13"/>
      <c r="F230" s="13"/>
      <c r="G230" s="38"/>
      <c r="H230" s="14"/>
      <c r="I230" s="5"/>
      <c r="J230" s="6"/>
      <c r="K230" s="4"/>
      <c r="L230" s="4"/>
      <c r="M230" s="7"/>
      <c r="N230" s="8"/>
      <c r="O230" s="8"/>
      <c r="P230" s="1"/>
    </row>
    <row r="231" spans="4:16" ht="18.75">
      <c r="D231" s="12"/>
      <c r="E231" s="13"/>
      <c r="F231" s="13"/>
      <c r="G231" s="38"/>
      <c r="H231" s="14"/>
      <c r="I231" s="5"/>
      <c r="J231" s="6"/>
      <c r="K231" s="4"/>
      <c r="L231" s="4"/>
      <c r="M231" s="7"/>
      <c r="N231" s="8"/>
      <c r="O231" s="8"/>
      <c r="P231" s="1"/>
    </row>
    <row r="232" spans="4:16" ht="32.25" customHeight="1">
      <c r="D232" s="12"/>
      <c r="E232" s="13"/>
      <c r="F232" s="13"/>
      <c r="G232" s="38"/>
      <c r="H232" s="14"/>
      <c r="I232" s="5"/>
      <c r="J232" s="6"/>
      <c r="K232" s="4"/>
      <c r="L232" s="4"/>
      <c r="M232" s="7"/>
      <c r="N232" s="8"/>
      <c r="O232" s="8"/>
      <c r="P232" s="1"/>
    </row>
    <row r="233" spans="4:16" ht="15" customHeight="1">
      <c r="D233" s="12"/>
      <c r="E233" s="13"/>
      <c r="F233" s="13"/>
      <c r="G233" s="38"/>
      <c r="H233" s="14"/>
      <c r="I233" s="5"/>
      <c r="J233" s="6"/>
      <c r="K233" s="4"/>
      <c r="L233" s="4"/>
      <c r="M233" s="7"/>
      <c r="N233" s="8"/>
      <c r="O233" s="8"/>
      <c r="P233" s="1"/>
    </row>
    <row r="234" spans="4:16" ht="18.75">
      <c r="D234" s="12"/>
      <c r="E234" s="13"/>
      <c r="F234" s="13"/>
      <c r="G234" s="38"/>
      <c r="H234" s="14"/>
      <c r="I234" s="5"/>
      <c r="J234" s="6"/>
      <c r="K234" s="4"/>
      <c r="L234" s="4"/>
      <c r="M234" s="7"/>
      <c r="N234" s="8"/>
      <c r="O234" s="8"/>
      <c r="P234" s="1"/>
    </row>
    <row r="235" ht="18.75" customHeight="1"/>
  </sheetData>
  <sheetProtection/>
  <mergeCells count="5">
    <mergeCell ref="A47:C47"/>
    <mergeCell ref="A2:C2"/>
    <mergeCell ref="A3:C3"/>
    <mergeCell ref="A8:C8"/>
    <mergeCell ref="A1:C1"/>
  </mergeCells>
  <printOptions/>
  <pageMargins left="0" right="0" top="0.11811023622047245" bottom="0.11811023622047245" header="0" footer="0"/>
  <pageSetup horizontalDpi="600" verticalDpi="600" orientation="portrait" paperSize="9" scale="88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5" sqref="A5:D5"/>
    </sheetView>
  </sheetViews>
  <sheetFormatPr defaultColWidth="9.00390625" defaultRowHeight="12.75"/>
  <cols>
    <col min="1" max="1" width="18.75390625" style="0" customWidth="1"/>
    <col min="2" max="2" width="4.25390625" style="0" customWidth="1"/>
    <col min="3" max="3" width="10.625" style="0" customWidth="1"/>
    <col min="4" max="4" width="19.375" style="0" customWidth="1"/>
    <col min="5" max="5" width="13.625" style="0" customWidth="1"/>
    <col min="6" max="6" width="6.125" style="0" customWidth="1"/>
    <col min="7" max="7" width="15.75390625" style="0" customWidth="1"/>
    <col min="8" max="8" width="16.125" style="0" customWidth="1"/>
    <col min="9" max="9" width="8.375" style="32" customWidth="1"/>
    <col min="10" max="10" width="8.875" style="0" customWidth="1"/>
    <col min="11" max="11" width="6.75390625" style="0" customWidth="1"/>
    <col min="12" max="12" width="22.00390625" style="32" customWidth="1"/>
    <col min="13" max="13" width="20.375" style="0" customWidth="1"/>
    <col min="14" max="14" width="9.875" style="0" customWidth="1"/>
    <col min="15" max="15" width="9.875" style="2" customWidth="1"/>
    <col min="16" max="16" width="18.25390625" style="0" customWidth="1"/>
    <col min="17" max="17" width="11.75390625" style="0" bestFit="1" customWidth="1"/>
  </cols>
  <sheetData>
    <row r="1" spans="1:16" ht="18.75">
      <c r="A1" s="95" t="s">
        <v>175</v>
      </c>
      <c r="B1" s="95"/>
      <c r="C1" s="95"/>
      <c r="D1" s="95"/>
      <c r="E1" s="95"/>
      <c r="F1" s="95"/>
      <c r="G1" s="95"/>
      <c r="H1" s="95"/>
      <c r="I1" s="9"/>
      <c r="J1" s="9"/>
      <c r="K1" s="9"/>
      <c r="L1" s="9"/>
      <c r="M1" s="9"/>
      <c r="N1" s="9"/>
      <c r="O1" s="10"/>
      <c r="P1" s="3"/>
    </row>
    <row r="2" spans="1:16" ht="15.75" customHeight="1">
      <c r="A2" s="95" t="s">
        <v>173</v>
      </c>
      <c r="B2" s="95"/>
      <c r="C2" s="95"/>
      <c r="D2" s="95"/>
      <c r="E2" s="95"/>
      <c r="F2" s="95"/>
      <c r="G2" s="95"/>
      <c r="H2" s="95"/>
      <c r="I2" s="9"/>
      <c r="J2" s="9"/>
      <c r="K2" s="9"/>
      <c r="L2" s="9"/>
      <c r="M2" s="9"/>
      <c r="N2" s="9"/>
      <c r="O2" s="10"/>
      <c r="P2" s="3"/>
    </row>
    <row r="3" spans="1:16" ht="10.5" customHeight="1">
      <c r="A3" s="96" t="s">
        <v>109</v>
      </c>
      <c r="B3" s="96"/>
      <c r="C3" s="96"/>
      <c r="D3" s="96"/>
      <c r="E3" s="96"/>
      <c r="F3" s="96"/>
      <c r="G3" s="96"/>
      <c r="H3" s="96"/>
      <c r="I3" s="9"/>
      <c r="J3" s="9"/>
      <c r="K3" s="9"/>
      <c r="L3" s="9"/>
      <c r="M3" s="9"/>
      <c r="N3" s="9"/>
      <c r="O3" s="10"/>
      <c r="P3" s="3"/>
    </row>
    <row r="4" spans="1:16" ht="9.75" customHeight="1" thickBot="1">
      <c r="A4" s="11"/>
      <c r="B4" s="11"/>
      <c r="C4" s="11"/>
      <c r="D4" s="11"/>
      <c r="E4" s="11"/>
      <c r="F4" s="11"/>
      <c r="G4" s="16"/>
      <c r="H4" s="11"/>
      <c r="I4" s="9"/>
      <c r="J4" s="9"/>
      <c r="K4" s="18"/>
      <c r="L4" s="9"/>
      <c r="M4" s="9"/>
      <c r="N4" s="9"/>
      <c r="O4" s="10"/>
      <c r="P4" s="3"/>
    </row>
    <row r="5" spans="1:16" ht="36">
      <c r="A5" s="97" t="s">
        <v>2</v>
      </c>
      <c r="B5" s="98"/>
      <c r="C5" s="98"/>
      <c r="D5" s="98"/>
      <c r="E5" s="49" t="s">
        <v>3</v>
      </c>
      <c r="F5" s="50" t="s">
        <v>0</v>
      </c>
      <c r="G5" s="51" t="s">
        <v>29</v>
      </c>
      <c r="H5" s="53">
        <f>'Утримання УКБ'!B5+'Утримання УКБ'!C45-'Утримання УКБ'!C199</f>
        <v>7128685.699999998</v>
      </c>
      <c r="I5" s="9"/>
      <c r="J5" s="9" t="s">
        <v>14</v>
      </c>
      <c r="K5" s="9"/>
      <c r="L5" s="9" t="s">
        <v>25</v>
      </c>
      <c r="M5" s="9"/>
      <c r="N5" s="9"/>
      <c r="O5" s="10"/>
      <c r="P5" s="3"/>
    </row>
    <row r="6" spans="1:16" ht="36">
      <c r="A6" s="85" t="s">
        <v>10</v>
      </c>
      <c r="B6" s="86"/>
      <c r="C6" s="86"/>
      <c r="D6" s="86"/>
      <c r="E6" s="41" t="s">
        <v>3</v>
      </c>
      <c r="F6" s="42" t="s">
        <v>0</v>
      </c>
      <c r="G6" s="44" t="s">
        <v>30</v>
      </c>
      <c r="H6" s="52">
        <v>566693.93</v>
      </c>
      <c r="I6" s="9"/>
      <c r="J6" s="9"/>
      <c r="K6" s="9"/>
      <c r="L6" s="9"/>
      <c r="M6" s="9"/>
      <c r="N6" s="9"/>
      <c r="O6" s="10"/>
      <c r="P6" s="3"/>
    </row>
    <row r="7" spans="1:15" ht="36">
      <c r="A7" s="85" t="s">
        <v>13</v>
      </c>
      <c r="B7" s="86"/>
      <c r="C7" s="86"/>
      <c r="D7" s="86"/>
      <c r="E7" s="41" t="s">
        <v>3</v>
      </c>
      <c r="F7" s="42" t="s">
        <v>0</v>
      </c>
      <c r="G7" s="44" t="s">
        <v>31</v>
      </c>
      <c r="H7" s="52">
        <f>4180.25-1286.23</f>
        <v>2894.02</v>
      </c>
      <c r="I7" s="9"/>
      <c r="J7" s="9"/>
      <c r="K7" s="9"/>
      <c r="L7" s="9"/>
      <c r="M7" s="9"/>
      <c r="N7" s="9"/>
      <c r="O7"/>
    </row>
    <row r="8" spans="1:15" ht="36">
      <c r="A8" s="85" t="s">
        <v>26</v>
      </c>
      <c r="B8" s="86"/>
      <c r="C8" s="86"/>
      <c r="D8" s="86"/>
      <c r="E8" s="41" t="s">
        <v>24</v>
      </c>
      <c r="F8" s="42" t="s">
        <v>0</v>
      </c>
      <c r="G8" s="44" t="s">
        <v>28</v>
      </c>
      <c r="H8" s="52">
        <v>0</v>
      </c>
      <c r="J8" s="9" t="s">
        <v>27</v>
      </c>
      <c r="M8" s="1"/>
      <c r="O8"/>
    </row>
    <row r="9" spans="1:15" ht="14.25">
      <c r="A9" s="91"/>
      <c r="B9" s="92"/>
      <c r="C9" s="92"/>
      <c r="D9" s="93"/>
      <c r="E9" s="56">
        <v>2240</v>
      </c>
      <c r="F9" s="82">
        <v>0</v>
      </c>
      <c r="G9" s="83"/>
      <c r="H9" s="84"/>
      <c r="J9" s="9"/>
      <c r="O9"/>
    </row>
    <row r="10" spans="1:15" ht="14.25">
      <c r="A10" s="91"/>
      <c r="B10" s="92"/>
      <c r="C10" s="92"/>
      <c r="D10" s="93"/>
      <c r="E10" s="56">
        <v>3131</v>
      </c>
      <c r="F10" s="82">
        <v>0</v>
      </c>
      <c r="G10" s="83"/>
      <c r="H10" s="84"/>
      <c r="J10" s="9"/>
      <c r="O10"/>
    </row>
    <row r="11" spans="1:15" ht="14.25">
      <c r="A11" s="91"/>
      <c r="B11" s="92"/>
      <c r="C11" s="92"/>
      <c r="D11" s="93"/>
      <c r="E11" s="56">
        <v>3132</v>
      </c>
      <c r="F11" s="82">
        <v>0</v>
      </c>
      <c r="G11" s="83"/>
      <c r="H11" s="84"/>
      <c r="J11" s="9"/>
      <c r="O11"/>
    </row>
    <row r="12" spans="1:15" ht="35.25" customHeight="1">
      <c r="A12" s="76" t="s">
        <v>170</v>
      </c>
      <c r="B12" s="77"/>
      <c r="C12" s="77"/>
      <c r="D12" s="77"/>
      <c r="E12" s="56">
        <v>3132</v>
      </c>
      <c r="F12" s="54" t="s">
        <v>15</v>
      </c>
      <c r="G12" s="44" t="s">
        <v>169</v>
      </c>
      <c r="H12" s="52">
        <v>0</v>
      </c>
      <c r="J12" s="9" t="s">
        <v>14</v>
      </c>
      <c r="O12"/>
    </row>
    <row r="13" spans="1:15" ht="42" customHeight="1">
      <c r="A13" s="76" t="s">
        <v>23</v>
      </c>
      <c r="B13" s="77"/>
      <c r="C13" s="77"/>
      <c r="D13" s="77"/>
      <c r="E13" s="41" t="s">
        <v>18</v>
      </c>
      <c r="F13" s="54" t="s">
        <v>15</v>
      </c>
      <c r="G13" s="44" t="s">
        <v>32</v>
      </c>
      <c r="H13" s="52">
        <f>'Дороги 2022 залишки'!B6</f>
        <v>8134380</v>
      </c>
      <c r="J13" s="9" t="s">
        <v>14</v>
      </c>
      <c r="O13"/>
    </row>
    <row r="14" spans="1:15" ht="14.25">
      <c r="A14" s="80" t="s">
        <v>19</v>
      </c>
      <c r="B14" s="81"/>
      <c r="C14" s="81"/>
      <c r="D14" s="81"/>
      <c r="E14" s="56">
        <v>2240</v>
      </c>
      <c r="F14" s="82">
        <v>0</v>
      </c>
      <c r="G14" s="83"/>
      <c r="H14" s="84"/>
      <c r="J14" s="9"/>
      <c r="O14"/>
    </row>
    <row r="15" spans="1:15" ht="14.25">
      <c r="A15" s="89" t="s">
        <v>22</v>
      </c>
      <c r="B15" s="90"/>
      <c r="C15" s="90"/>
      <c r="D15" s="90"/>
      <c r="E15" s="63">
        <v>3132</v>
      </c>
      <c r="F15" s="82">
        <f>H13</f>
        <v>8134380</v>
      </c>
      <c r="G15" s="83"/>
      <c r="H15" s="84"/>
      <c r="J15" s="9"/>
      <c r="O15"/>
    </row>
    <row r="16" spans="1:15" ht="33.75" customHeight="1">
      <c r="A16" s="76" t="s">
        <v>119</v>
      </c>
      <c r="B16" s="77"/>
      <c r="C16" s="77"/>
      <c r="D16" s="77"/>
      <c r="E16" s="41" t="s">
        <v>18</v>
      </c>
      <c r="F16" s="54" t="s">
        <v>15</v>
      </c>
      <c r="G16" s="55" t="s">
        <v>34</v>
      </c>
      <c r="H16" s="52">
        <f>'Дороги 2023'!B6</f>
        <v>16901776.990000002</v>
      </c>
      <c r="J16" s="9" t="s">
        <v>14</v>
      </c>
      <c r="O16"/>
    </row>
    <row r="17" spans="1:15" ht="14.25">
      <c r="A17" s="80" t="s">
        <v>19</v>
      </c>
      <c r="B17" s="81"/>
      <c r="C17" s="81"/>
      <c r="D17" s="81"/>
      <c r="E17" s="56">
        <v>2240</v>
      </c>
      <c r="F17" s="82">
        <f>H16</f>
        <v>16901776.990000002</v>
      </c>
      <c r="G17" s="83"/>
      <c r="H17" s="84"/>
      <c r="O17"/>
    </row>
    <row r="18" spans="1:15" ht="14.25">
      <c r="A18" s="80" t="s">
        <v>20</v>
      </c>
      <c r="B18" s="81"/>
      <c r="C18" s="81"/>
      <c r="D18" s="81"/>
      <c r="E18" s="56">
        <v>2240</v>
      </c>
      <c r="F18" s="82">
        <v>0</v>
      </c>
      <c r="G18" s="83"/>
      <c r="H18" s="84"/>
      <c r="O18"/>
    </row>
    <row r="19" spans="1:15" ht="14.25">
      <c r="A19" s="94" t="s">
        <v>21</v>
      </c>
      <c r="B19" s="81"/>
      <c r="C19" s="81"/>
      <c r="D19" s="81"/>
      <c r="E19" s="56">
        <v>3122</v>
      </c>
      <c r="F19" s="82">
        <v>0</v>
      </c>
      <c r="G19" s="83"/>
      <c r="H19" s="84"/>
      <c r="O19"/>
    </row>
    <row r="20" spans="1:16" ht="14.25">
      <c r="A20" s="80" t="s">
        <v>22</v>
      </c>
      <c r="B20" s="81"/>
      <c r="C20" s="81"/>
      <c r="D20" s="81"/>
      <c r="E20" s="56">
        <v>3132</v>
      </c>
      <c r="F20" s="82">
        <v>0</v>
      </c>
      <c r="G20" s="83"/>
      <c r="H20" s="84"/>
      <c r="P20" s="1"/>
    </row>
    <row r="21" spans="1:15" ht="38.25" customHeight="1">
      <c r="A21" s="78" t="s">
        <v>16</v>
      </c>
      <c r="B21" s="79"/>
      <c r="C21" s="79"/>
      <c r="D21" s="79"/>
      <c r="E21" s="41" t="s">
        <v>17</v>
      </c>
      <c r="F21" s="54" t="s">
        <v>15</v>
      </c>
      <c r="G21" s="44" t="s">
        <v>35</v>
      </c>
      <c r="H21" s="52">
        <v>0</v>
      </c>
      <c r="J21" s="9" t="s">
        <v>27</v>
      </c>
      <c r="O21"/>
    </row>
    <row r="22" spans="1:15" ht="36.75" thickBot="1">
      <c r="A22" s="87" t="s">
        <v>16</v>
      </c>
      <c r="B22" s="88"/>
      <c r="C22" s="88"/>
      <c r="D22" s="88"/>
      <c r="E22" s="64" t="s">
        <v>17</v>
      </c>
      <c r="F22" s="65" t="s">
        <v>15</v>
      </c>
      <c r="G22" s="66" t="s">
        <v>33</v>
      </c>
      <c r="H22" s="67">
        <f>'[1]спів по Дорогам'!B6</f>
        <v>0</v>
      </c>
      <c r="J22" s="9" t="s">
        <v>14</v>
      </c>
      <c r="O22"/>
    </row>
    <row r="23" ht="12.75">
      <c r="P23" s="1"/>
    </row>
  </sheetData>
  <sheetProtection/>
  <mergeCells count="30">
    <mergeCell ref="A2:H2"/>
    <mergeCell ref="A3:H3"/>
    <mergeCell ref="F11:H11"/>
    <mergeCell ref="F14:H14"/>
    <mergeCell ref="F15:H15"/>
    <mergeCell ref="A1:H1"/>
    <mergeCell ref="A5:D5"/>
    <mergeCell ref="A10:D10"/>
    <mergeCell ref="F10:H10"/>
    <mergeCell ref="A6:D6"/>
    <mergeCell ref="A13:D13"/>
    <mergeCell ref="A8:D8"/>
    <mergeCell ref="A7:D7"/>
    <mergeCell ref="F9:H9"/>
    <mergeCell ref="A22:D22"/>
    <mergeCell ref="A14:D14"/>
    <mergeCell ref="A15:D15"/>
    <mergeCell ref="A9:D9"/>
    <mergeCell ref="A11:D11"/>
    <mergeCell ref="A19:D19"/>
    <mergeCell ref="A12:D12"/>
    <mergeCell ref="A21:D21"/>
    <mergeCell ref="A20:D20"/>
    <mergeCell ref="F20:H20"/>
    <mergeCell ref="A16:D16"/>
    <mergeCell ref="A17:D17"/>
    <mergeCell ref="F17:H17"/>
    <mergeCell ref="A18:D18"/>
    <mergeCell ref="F18:H18"/>
    <mergeCell ref="F19:H19"/>
  </mergeCells>
  <printOptions/>
  <pageMargins left="0" right="0" top="0.3937007874015748" bottom="0.3937007874015748" header="0" footer="0"/>
  <pageSetup fitToHeight="1" fitToWidth="1" horizontalDpi="600" verticalDpi="600" orientation="portrait" paperSize="9" scale="3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2023-05-01T06:05:19Z</cp:lastPrinted>
  <dcterms:created xsi:type="dcterms:W3CDTF">2005-08-03T12:55:28Z</dcterms:created>
  <dcterms:modified xsi:type="dcterms:W3CDTF">2023-05-01T12:45:10Z</dcterms:modified>
  <cp:category/>
  <cp:version/>
  <cp:contentType/>
  <cp:contentStatus/>
</cp:coreProperties>
</file>